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5480" windowHeight="11130" tabRatio="810" activeTab="2"/>
  </bookViews>
  <sheets>
    <sheet name="табл1прил5" sheetId="20" r:id="rId1"/>
    <sheet name="табл1прил7)" sheetId="21" r:id="rId2"/>
    <sheet name="табл1 прил9" sheetId="14" r:id="rId3"/>
  </sheets>
  <definedNames>
    <definedName name="_xlnm.Print_Titles" localSheetId="0">табл1прил5!$19:$19</definedName>
    <definedName name="_xlnm.Print_Titles" localSheetId="1">'табл1прил7)'!$19:$19</definedName>
    <definedName name="_xlnm.Print_Area" localSheetId="0">табл1прил5!$A$1:$G$471</definedName>
    <definedName name="_xlnm.Print_Area" localSheetId="1">'табл1прил7)'!$A$1:$H$471</definedName>
  </definedNames>
  <calcPr calcId="145621"/>
</workbook>
</file>

<file path=xl/calcChain.xml><?xml version="1.0" encoding="utf-8"?>
<calcChain xmlns="http://schemas.openxmlformats.org/spreadsheetml/2006/main">
  <c r="H236" i="21" l="1"/>
  <c r="H253" i="21" l="1"/>
  <c r="H252" i="21"/>
  <c r="G252" i="20" l="1"/>
  <c r="G253" i="20"/>
  <c r="H462" i="21" l="1"/>
  <c r="H461" i="21" s="1"/>
  <c r="H460" i="21" s="1"/>
  <c r="H459" i="21" s="1"/>
  <c r="H458" i="21" s="1"/>
  <c r="H456" i="21"/>
  <c r="H454" i="21"/>
  <c r="H453" i="21" s="1"/>
  <c r="H452" i="21" s="1"/>
  <c r="H451" i="21" s="1"/>
  <c r="H450" i="21" s="1"/>
  <c r="H448" i="21"/>
  <c r="H446" i="21"/>
  <c r="H444" i="21"/>
  <c r="H443" i="21"/>
  <c r="H442" i="21" s="1"/>
  <c r="H440" i="21"/>
  <c r="H438" i="21"/>
  <c r="H436" i="21"/>
  <c r="H431" i="21"/>
  <c r="H429" i="21"/>
  <c r="H427" i="21"/>
  <c r="H426" i="21" s="1"/>
  <c r="H425" i="21" s="1"/>
  <c r="H423" i="21"/>
  <c r="H422" i="21"/>
  <c r="H420" i="21"/>
  <c r="H418" i="21"/>
  <c r="H416" i="21"/>
  <c r="H415" i="21"/>
  <c r="H414" i="21" s="1"/>
  <c r="H413" i="21" s="1"/>
  <c r="H410" i="21"/>
  <c r="H409" i="21" s="1"/>
  <c r="H408" i="21" s="1"/>
  <c r="H407" i="21" s="1"/>
  <c r="H406" i="21" s="1"/>
  <c r="H403" i="21"/>
  <c r="H401" i="21"/>
  <c r="H399" i="21"/>
  <c r="H397" i="21"/>
  <c r="H394" i="21"/>
  <c r="H393" i="21" s="1"/>
  <c r="H390" i="21"/>
  <c r="H388" i="21"/>
  <c r="H386" i="21"/>
  <c r="H384" i="21"/>
  <c r="H383" i="21" s="1"/>
  <c r="H381" i="21"/>
  <c r="H380" i="21"/>
  <c r="H377" i="21"/>
  <c r="H376" i="21" s="1"/>
  <c r="H374" i="21"/>
  <c r="H373" i="21" s="1"/>
  <c r="H371" i="21"/>
  <c r="H368" i="21"/>
  <c r="H366" i="21"/>
  <c r="H364" i="21"/>
  <c r="H362" i="21"/>
  <c r="H361" i="21" s="1"/>
  <c r="H359" i="21"/>
  <c r="H358" i="21" s="1"/>
  <c r="H355" i="21"/>
  <c r="H353" i="21"/>
  <c r="H351" i="21"/>
  <c r="H349" i="21"/>
  <c r="H346" i="21"/>
  <c r="H345" i="21"/>
  <c r="H340" i="21"/>
  <c r="H339" i="21" s="1"/>
  <c r="H338" i="21" s="1"/>
  <c r="H336" i="21"/>
  <c r="H335" i="21" s="1"/>
  <c r="H334" i="21" s="1"/>
  <c r="H333" i="21" s="1"/>
  <c r="H331" i="21"/>
  <c r="H329" i="21"/>
  <c r="H328" i="21" s="1"/>
  <c r="H326" i="21"/>
  <c r="H324" i="21"/>
  <c r="H323" i="21" s="1"/>
  <c r="H321" i="21"/>
  <c r="H319" i="21"/>
  <c r="H318" i="21" s="1"/>
  <c r="H316" i="21"/>
  <c r="H314" i="21"/>
  <c r="H312" i="21"/>
  <c r="H311" i="21" s="1"/>
  <c r="H308" i="21"/>
  <c r="H306" i="21"/>
  <c r="H305" i="21" s="1"/>
  <c r="H304" i="21" s="1"/>
  <c r="H302" i="21"/>
  <c r="H300" i="21"/>
  <c r="H299" i="21" s="1"/>
  <c r="H298" i="21" s="1"/>
  <c r="H296" i="21"/>
  <c r="H294" i="21"/>
  <c r="H293" i="21" s="1"/>
  <c r="H292" i="21" s="1"/>
  <c r="H290" i="21"/>
  <c r="H288" i="21"/>
  <c r="H286" i="21"/>
  <c r="H285" i="21" s="1"/>
  <c r="H284" i="21" s="1"/>
  <c r="H278" i="21"/>
  <c r="H276" i="21"/>
  <c r="H274" i="21"/>
  <c r="H271" i="21"/>
  <c r="H270" i="21" s="1"/>
  <c r="H268" i="21"/>
  <c r="H267" i="21" s="1"/>
  <c r="H266" i="21"/>
  <c r="H261" i="21"/>
  <c r="H260" i="21" s="1"/>
  <c r="H258" i="21"/>
  <c r="H256" i="21"/>
  <c r="H255" i="21" s="1"/>
  <c r="H245" i="21" s="1"/>
  <c r="H251" i="21"/>
  <c r="H250" i="21"/>
  <c r="H249" i="21" s="1"/>
  <c r="H247" i="21"/>
  <c r="H246" i="21" s="1"/>
  <c r="H243" i="21"/>
  <c r="H241" i="21"/>
  <c r="H239" i="21"/>
  <c r="H238" i="21" s="1"/>
  <c r="H237" i="21" s="1"/>
  <c r="H234" i="21"/>
  <c r="H232" i="21"/>
  <c r="H231" i="21" s="1"/>
  <c r="H229" i="21"/>
  <c r="H227" i="21"/>
  <c r="H224" i="21"/>
  <c r="H222" i="21"/>
  <c r="H220" i="21"/>
  <c r="H219" i="21" s="1"/>
  <c r="H216" i="21"/>
  <c r="H215" i="21" s="1"/>
  <c r="H214" i="21" s="1"/>
  <c r="H212" i="21"/>
  <c r="H211" i="21" s="1"/>
  <c r="H210" i="21" s="1"/>
  <c r="H209" i="21" s="1"/>
  <c r="H206" i="21"/>
  <c r="H205" i="21" s="1"/>
  <c r="H204" i="21" s="1"/>
  <c r="H203" i="21" s="1"/>
  <c r="H201" i="21"/>
  <c r="H200" i="21" s="1"/>
  <c r="H198" i="21"/>
  <c r="H197" i="21" s="1"/>
  <c r="H196" i="21" s="1"/>
  <c r="H194" i="21"/>
  <c r="H193" i="21"/>
  <c r="H191" i="21"/>
  <c r="H190" i="21" s="1"/>
  <c r="H189" i="21" s="1"/>
  <c r="H186" i="21"/>
  <c r="H184" i="21"/>
  <c r="H182" i="21"/>
  <c r="H179" i="21"/>
  <c r="H177" i="21"/>
  <c r="H175" i="21"/>
  <c r="H174" i="21" s="1"/>
  <c r="H171" i="21"/>
  <c r="H169" i="21"/>
  <c r="H167" i="21"/>
  <c r="H166" i="21"/>
  <c r="H164" i="21"/>
  <c r="H162" i="21"/>
  <c r="H160" i="21"/>
  <c r="H159" i="21"/>
  <c r="H158" i="21" s="1"/>
  <c r="H156" i="21"/>
  <c r="H154" i="21"/>
  <c r="H152" i="21"/>
  <c r="H149" i="21"/>
  <c r="H147" i="21"/>
  <c r="H145" i="21"/>
  <c r="H144" i="21" s="1"/>
  <c r="H141" i="21"/>
  <c r="H139" i="21"/>
  <c r="H137" i="21"/>
  <c r="H136" i="21"/>
  <c r="H134" i="21"/>
  <c r="H132" i="21"/>
  <c r="H130" i="21"/>
  <c r="H129" i="21"/>
  <c r="H128" i="21" s="1"/>
  <c r="H124" i="21"/>
  <c r="H122" i="21"/>
  <c r="H120" i="21"/>
  <c r="H117" i="21"/>
  <c r="H115" i="21"/>
  <c r="H109" i="21"/>
  <c r="H108" i="21" s="1"/>
  <c r="H106" i="21"/>
  <c r="H105" i="21"/>
  <c r="H103" i="21"/>
  <c r="H102" i="21" s="1"/>
  <c r="H101" i="21" s="1"/>
  <c r="H99" i="21"/>
  <c r="H98" i="21"/>
  <c r="H96" i="21"/>
  <c r="H95" i="21" s="1"/>
  <c r="H93" i="21"/>
  <c r="H92" i="21" s="1"/>
  <c r="H87" i="21"/>
  <c r="H85" i="21"/>
  <c r="H84" i="21" s="1"/>
  <c r="H83" i="21" s="1"/>
  <c r="H82" i="21" s="1"/>
  <c r="H78" i="21"/>
  <c r="H76" i="21"/>
  <c r="H75" i="21"/>
  <c r="H73" i="21"/>
  <c r="H71" i="21"/>
  <c r="H70" i="21" s="1"/>
  <c r="H69" i="21" s="1"/>
  <c r="H68" i="21" s="1"/>
  <c r="H66" i="21"/>
  <c r="H65" i="21" s="1"/>
  <c r="H64" i="21" s="1"/>
  <c r="H63" i="21" s="1"/>
  <c r="H61" i="21"/>
  <c r="H60" i="21" s="1"/>
  <c r="H58" i="21"/>
  <c r="H57" i="21" s="1"/>
  <c r="H56" i="21" s="1"/>
  <c r="H55" i="21" s="1"/>
  <c r="H53" i="21"/>
  <c r="H52" i="21" s="1"/>
  <c r="H51" i="21" s="1"/>
  <c r="H50" i="21" s="1"/>
  <c r="H48" i="21"/>
  <c r="H47" i="21"/>
  <c r="H45" i="21"/>
  <c r="H43" i="21"/>
  <c r="H42" i="21" s="1"/>
  <c r="H40" i="21"/>
  <c r="H39" i="21" s="1"/>
  <c r="H35" i="21"/>
  <c r="H33" i="21"/>
  <c r="H30" i="21"/>
  <c r="H29" i="21" s="1"/>
  <c r="H25" i="21"/>
  <c r="H24" i="21" s="1"/>
  <c r="H23" i="21" s="1"/>
  <c r="H22" i="21" s="1"/>
  <c r="G267" i="20"/>
  <c r="G260" i="20"/>
  <c r="H283" i="21" l="1"/>
  <c r="H91" i="21"/>
  <c r="H38" i="21"/>
  <c r="H37" i="21" s="1"/>
  <c r="H348" i="21"/>
  <c r="H90" i="21"/>
  <c r="H89" i="21" s="1"/>
  <c r="H396" i="21"/>
  <c r="H435" i="21"/>
  <c r="H434" i="21" s="1"/>
  <c r="H433" i="21" s="1"/>
  <c r="H412" i="21" s="1"/>
  <c r="H32" i="21"/>
  <c r="H114" i="21"/>
  <c r="H119" i="21"/>
  <c r="H151" i="21"/>
  <c r="H143" i="21" s="1"/>
  <c r="H127" i="21" s="1"/>
  <c r="H181" i="21"/>
  <c r="H273" i="21"/>
  <c r="H265" i="21" s="1"/>
  <c r="H344" i="21"/>
  <c r="H113" i="21"/>
  <c r="H112" i="21" s="1"/>
  <c r="H28" i="21"/>
  <c r="H27" i="21" s="1"/>
  <c r="H173" i="21"/>
  <c r="H188" i="21"/>
  <c r="H282" i="21"/>
  <c r="H310" i="21"/>
  <c r="H379" i="21"/>
  <c r="C34" i="14"/>
  <c r="C33" i="14" s="1"/>
  <c r="C32" i="14" s="1"/>
  <c r="C38" i="14"/>
  <c r="C37" i="14" s="1"/>
  <c r="C36" i="14" s="1"/>
  <c r="G462" i="20"/>
  <c r="G461" i="20"/>
  <c r="G460" i="20" s="1"/>
  <c r="G459" i="20" s="1"/>
  <c r="G458" i="20" s="1"/>
  <c r="G456" i="20"/>
  <c r="G454" i="20"/>
  <c r="G453" i="20"/>
  <c r="G452" i="20" s="1"/>
  <c r="G451" i="20" s="1"/>
  <c r="G450" i="20" s="1"/>
  <c r="G448" i="20"/>
  <c r="G446" i="20"/>
  <c r="G444" i="20"/>
  <c r="G443" i="20" s="1"/>
  <c r="G442" i="20" s="1"/>
  <c r="G440" i="20"/>
  <c r="G438" i="20"/>
  <c r="G436" i="20"/>
  <c r="G435" i="20"/>
  <c r="G434" i="20" s="1"/>
  <c r="G433" i="20" s="1"/>
  <c r="G431" i="20"/>
  <c r="G429" i="20"/>
  <c r="G427" i="20"/>
  <c r="G426" i="20"/>
  <c r="G425" i="20" s="1"/>
  <c r="G423" i="20"/>
  <c r="G422" i="20" s="1"/>
  <c r="G420" i="20"/>
  <c r="G418" i="20"/>
  <c r="G416" i="20"/>
  <c r="G415" i="20" s="1"/>
  <c r="G414" i="20" s="1"/>
  <c r="G413" i="20" s="1"/>
  <c r="G412" i="20" s="1"/>
  <c r="G410" i="20"/>
  <c r="G409" i="20" s="1"/>
  <c r="G408" i="20" s="1"/>
  <c r="G407" i="20" s="1"/>
  <c r="G406" i="20" s="1"/>
  <c r="G403" i="20"/>
  <c r="G401" i="20"/>
  <c r="G399" i="20"/>
  <c r="G397" i="20"/>
  <c r="G396" i="20"/>
  <c r="G394" i="20"/>
  <c r="G393" i="20"/>
  <c r="G390" i="20"/>
  <c r="G388" i="20"/>
  <c r="G386" i="20"/>
  <c r="G384" i="20"/>
  <c r="G383" i="20" s="1"/>
  <c r="G381" i="20"/>
  <c r="G380" i="20" s="1"/>
  <c r="G379" i="20" s="1"/>
  <c r="G377" i="20"/>
  <c r="G376" i="20" s="1"/>
  <c r="G374" i="20"/>
  <c r="G373" i="20" s="1"/>
  <c r="G371" i="20"/>
  <c r="G368" i="20"/>
  <c r="G366" i="20"/>
  <c r="G364" i="20"/>
  <c r="G362" i="20"/>
  <c r="G361" i="20" s="1"/>
  <c r="G359" i="20"/>
  <c r="G358" i="20" s="1"/>
  <c r="G355" i="20"/>
  <c r="G353" i="20"/>
  <c r="G351" i="20"/>
  <c r="G349" i="20"/>
  <c r="G346" i="20"/>
  <c r="G345" i="20"/>
  <c r="G340" i="20"/>
  <c r="G339" i="20" s="1"/>
  <c r="G338" i="20" s="1"/>
  <c r="G336" i="20"/>
  <c r="G335" i="20"/>
  <c r="G334" i="20" s="1"/>
  <c r="G333" i="20" s="1"/>
  <c r="G331" i="20"/>
  <c r="G329" i="20"/>
  <c r="G328" i="20" s="1"/>
  <c r="G326" i="20"/>
  <c r="G324" i="20"/>
  <c r="G323" i="20"/>
  <c r="G321" i="20"/>
  <c r="G319" i="20"/>
  <c r="G318" i="20" s="1"/>
  <c r="G316" i="20"/>
  <c r="G314" i="20"/>
  <c r="G312" i="20"/>
  <c r="G311" i="20" s="1"/>
  <c r="G308" i="20"/>
  <c r="G306" i="20"/>
  <c r="G305" i="20" s="1"/>
  <c r="G304" i="20" s="1"/>
  <c r="G302" i="20"/>
  <c r="G300" i="20"/>
  <c r="G299" i="20" s="1"/>
  <c r="G298" i="20" s="1"/>
  <c r="G296" i="20"/>
  <c r="G294" i="20"/>
  <c r="G293" i="20" s="1"/>
  <c r="G292" i="20" s="1"/>
  <c r="G290" i="20"/>
  <c r="G288" i="20"/>
  <c r="G286" i="20"/>
  <c r="G285" i="20" s="1"/>
  <c r="G284" i="20" s="1"/>
  <c r="G278" i="20"/>
  <c r="G276" i="20"/>
  <c r="G274" i="20"/>
  <c r="G271" i="20"/>
  <c r="G270" i="20" s="1"/>
  <c r="G268" i="20"/>
  <c r="G266" i="20" s="1"/>
  <c r="G261" i="20"/>
  <c r="G258" i="20"/>
  <c r="G256" i="20"/>
  <c r="G251" i="20"/>
  <c r="G250" i="20"/>
  <c r="G249" i="20" s="1"/>
  <c r="G247" i="20"/>
  <c r="G246" i="20" s="1"/>
  <c r="G243" i="20"/>
  <c r="G241" i="20"/>
  <c r="G239" i="20"/>
  <c r="G238" i="20"/>
  <c r="G237" i="20" s="1"/>
  <c r="G234" i="20"/>
  <c r="G232" i="20"/>
  <c r="G231" i="20" s="1"/>
  <c r="G229" i="20"/>
  <c r="G227" i="20"/>
  <c r="G224" i="20"/>
  <c r="G222" i="20"/>
  <c r="G220" i="20"/>
  <c r="G219" i="20" s="1"/>
  <c r="G216" i="20"/>
  <c r="G215" i="20" s="1"/>
  <c r="G214" i="20" s="1"/>
  <c r="G212" i="20"/>
  <c r="G211" i="20" s="1"/>
  <c r="G210" i="20" s="1"/>
  <c r="G209" i="20" s="1"/>
  <c r="G206" i="20"/>
  <c r="G205" i="20" s="1"/>
  <c r="G204" i="20" s="1"/>
  <c r="G203" i="20" s="1"/>
  <c r="G201" i="20"/>
  <c r="G200" i="20" s="1"/>
  <c r="G198" i="20"/>
  <c r="G197" i="20" s="1"/>
  <c r="G196" i="20" s="1"/>
  <c r="G194" i="20"/>
  <c r="G193" i="20"/>
  <c r="G191" i="20"/>
  <c r="G190" i="20"/>
  <c r="G189" i="20" s="1"/>
  <c r="G188" i="20" s="1"/>
  <c r="G186" i="20"/>
  <c r="G184" i="20"/>
  <c r="G182" i="20"/>
  <c r="G181" i="20"/>
  <c r="G179" i="20"/>
  <c r="G177" i="20"/>
  <c r="G175" i="20"/>
  <c r="G174" i="20"/>
  <c r="G173" i="20" s="1"/>
  <c r="G171" i="20"/>
  <c r="G169" i="20"/>
  <c r="G167" i="20"/>
  <c r="G166" i="20" s="1"/>
  <c r="G164" i="20"/>
  <c r="G162" i="20"/>
  <c r="G160" i="20"/>
  <c r="G159" i="20" s="1"/>
  <c r="G158" i="20" s="1"/>
  <c r="G156" i="20"/>
  <c r="G154" i="20"/>
  <c r="G152" i="20"/>
  <c r="G151" i="20"/>
  <c r="G149" i="20"/>
  <c r="G147" i="20"/>
  <c r="G145" i="20"/>
  <c r="G144" i="20"/>
  <c r="G143" i="20" s="1"/>
  <c r="G141" i="20"/>
  <c r="G139" i="20"/>
  <c r="G137" i="20"/>
  <c r="G136" i="20" s="1"/>
  <c r="G134" i="20"/>
  <c r="G132" i="20"/>
  <c r="G130" i="20"/>
  <c r="G129" i="20" s="1"/>
  <c r="G128" i="20" s="1"/>
  <c r="G127" i="20" s="1"/>
  <c r="G126" i="20" s="1"/>
  <c r="G124" i="20"/>
  <c r="G122" i="20"/>
  <c r="G120" i="20"/>
  <c r="G119" i="20"/>
  <c r="G117" i="20"/>
  <c r="G115" i="20"/>
  <c r="G114" i="20" s="1"/>
  <c r="G113" i="20" s="1"/>
  <c r="G112" i="20" s="1"/>
  <c r="G111" i="20" s="1"/>
  <c r="G109" i="20"/>
  <c r="G108" i="20"/>
  <c r="G106" i="20"/>
  <c r="G105" i="20"/>
  <c r="G103" i="20"/>
  <c r="G102" i="20"/>
  <c r="G101" i="20" s="1"/>
  <c r="G99" i="20"/>
  <c r="G98" i="20" s="1"/>
  <c r="G96" i="20"/>
  <c r="G95" i="20" s="1"/>
  <c r="G93" i="20"/>
  <c r="G92" i="20" s="1"/>
  <c r="G87" i="20"/>
  <c r="G85" i="20"/>
  <c r="G84" i="20" s="1"/>
  <c r="G83" i="20" s="1"/>
  <c r="G82" i="20" s="1"/>
  <c r="G78" i="20"/>
  <c r="G76" i="20"/>
  <c r="G75" i="20"/>
  <c r="G73" i="20"/>
  <c r="G71" i="20"/>
  <c r="G70" i="20" s="1"/>
  <c r="G69" i="20" s="1"/>
  <c r="G68" i="20" s="1"/>
  <c r="G66" i="20"/>
  <c r="G65" i="20" s="1"/>
  <c r="G64" i="20" s="1"/>
  <c r="G63" i="20" s="1"/>
  <c r="G61" i="20"/>
  <c r="G60" i="20" s="1"/>
  <c r="G58" i="20"/>
  <c r="G57" i="20" s="1"/>
  <c r="G53" i="20"/>
  <c r="G52" i="20" s="1"/>
  <c r="G51" i="20" s="1"/>
  <c r="G50" i="20" s="1"/>
  <c r="G48" i="20"/>
  <c r="G47" i="20" s="1"/>
  <c r="G45" i="20"/>
  <c r="G43" i="20"/>
  <c r="G42" i="20" s="1"/>
  <c r="G40" i="20"/>
  <c r="G39" i="20"/>
  <c r="G35" i="20"/>
  <c r="G33" i="20"/>
  <c r="G32" i="20" s="1"/>
  <c r="G30" i="20"/>
  <c r="G29" i="20" s="1"/>
  <c r="G25" i="20"/>
  <c r="G24" i="20" s="1"/>
  <c r="G23" i="20" s="1"/>
  <c r="G22" i="20" s="1"/>
  <c r="G283" i="20" l="1"/>
  <c r="H21" i="21"/>
  <c r="G38" i="20"/>
  <c r="G37" i="20" s="1"/>
  <c r="H343" i="21"/>
  <c r="H342" i="21" s="1"/>
  <c r="G348" i="20"/>
  <c r="G344" i="20" s="1"/>
  <c r="G343" i="20" s="1"/>
  <c r="G342" i="20" s="1"/>
  <c r="G255" i="20"/>
  <c r="G245" i="20" s="1"/>
  <c r="G236" i="20" s="1"/>
  <c r="H208" i="21"/>
  <c r="H126" i="21"/>
  <c r="H111" i="21" s="1"/>
  <c r="G273" i="20"/>
  <c r="G265" i="20" s="1"/>
  <c r="G28" i="20"/>
  <c r="G27" i="20" s="1"/>
  <c r="G56" i="20"/>
  <c r="G55" i="20" s="1"/>
  <c r="G91" i="20"/>
  <c r="G90" i="20" s="1"/>
  <c r="G89" i="20" s="1"/>
  <c r="G282" i="20"/>
  <c r="G310" i="20"/>
  <c r="H464" i="21" l="1"/>
  <c r="H20" i="21" s="1"/>
  <c r="G21" i="20"/>
  <c r="G208" i="20"/>
  <c r="G464" i="20" l="1"/>
  <c r="G20" i="20" s="1"/>
  <c r="C51" i="14"/>
  <c r="C48" i="14"/>
  <c r="C45" i="14"/>
  <c r="C44" i="14" s="1"/>
  <c r="C40" i="14" s="1"/>
  <c r="C42" i="14"/>
  <c r="C41" i="14"/>
  <c r="C29" i="14"/>
  <c r="C27" i="14"/>
  <c r="C26" i="14"/>
  <c r="C24" i="14"/>
  <c r="C22" i="14"/>
  <c r="C21" i="14" s="1"/>
  <c r="C19" i="14"/>
  <c r="C17" i="14"/>
  <c r="C16" i="14" s="1"/>
  <c r="C31" i="14" l="1"/>
  <c r="C55" i="14" s="1"/>
  <c r="C15" i="14" s="1"/>
</calcChain>
</file>

<file path=xl/sharedStrings.xml><?xml version="1.0" encoding="utf-8"?>
<sst xmlns="http://schemas.openxmlformats.org/spreadsheetml/2006/main" count="1977" uniqueCount="346">
  <si>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</si>
  <si>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</si>
  <si>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</si>
  <si>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</si>
  <si>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</si>
  <si>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</si>
  <si>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</si>
  <si>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</si>
  <si>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</si>
  <si>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</si>
  <si>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</si>
  <si>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</si>
  <si>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</si>
  <si>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</si>
  <si>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</si>
  <si>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</si>
  <si>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 бюджета</t>
  </si>
  <si>
    <t>Председатель законодательного (представительного) органа государственной власти субъекта РФ</t>
  </si>
  <si>
    <t>99.0.00.04110</t>
  </si>
  <si>
    <t>Расходы на обеспечение функций государственных органов</t>
  </si>
  <si>
    <t>99.0.00.00190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</si>
  <si>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</si>
  <si>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</si>
  <si>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</si>
  <si>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</si>
  <si>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</si>
  <si>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</si>
  <si>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</si>
  <si>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</si>
  <si>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</si>
  <si>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</si>
  <si>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</si>
  <si>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</si>
  <si>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</si>
  <si>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</si>
  <si>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Проведение выборов главы муниципального образования</t>
  </si>
  <si>
    <t>99.0.00.07060</t>
  </si>
  <si>
    <t>Резервные фонды</t>
  </si>
  <si>
    <t>Резервные фонды органов местного самоуправления</t>
  </si>
  <si>
    <t>99.0.00.20550</t>
  </si>
  <si>
    <t>Резервные средства</t>
  </si>
  <si>
    <t>Другие общегосударственные вопросы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</si>
  <si>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</si>
  <si>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</si>
  <si>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</si>
  <si>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</si>
  <si>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</si>
  <si>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</si>
  <si>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</si>
  <si>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</si>
  <si>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</si>
  <si>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</si>
  <si>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</si>
  <si>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</si>
  <si>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</si>
  <si>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</si>
  <si>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</si>
  <si>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Реализация мероприятий по подготовке и организации населения к действиям в чрезвычайной ситуации в мирное и военное время</t>
  </si>
  <si>
    <t>50.0.00.02190</t>
  </si>
  <si>
    <t>Реализация мероприятий по обеспечению безопасности людей на водных объектах и ликвидации происшедствий на водных объектах</t>
  </si>
  <si>
    <t>50.0.00.02200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</si>
  <si>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</si>
  <si>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99.0.00.02180</t>
  </si>
  <si>
    <t>Мероприятия по подготовке и организации населения к действиям в чрезвычайной ситуации в мирное и военное время</t>
  </si>
  <si>
    <t>99.0.00.02190</t>
  </si>
  <si>
    <t>Мероприятия по обеспечению безопасности людей на водных объектах и ликвидации происшедствий на водных объектах</t>
  </si>
  <si>
    <t>99.0.00.02200</t>
  </si>
  <si>
    <t>Национальная экономика</t>
  </si>
  <si>
    <t>Водное хозяйство</t>
  </si>
  <si>
    <t>Мероприятия по защите поселений от подтопления</t>
  </si>
  <si>
    <t>99.0.00.83410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</si>
  <si>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</si>
  <si>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</si>
  <si>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Иные мероприятия  в области водных ресурсов</t>
  </si>
  <si>
    <t>99.0.00.83420</t>
  </si>
  <si>
    <t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t>
  </si>
  <si>
    <t>Дорожное хозяйство (дорожные фонды)</t>
  </si>
  <si>
    <t>52.0.00.00000</t>
  </si>
  <si>
    <t>52.0.01.00000</t>
  </si>
  <si>
    <t>Реализация мероприятий по развитию автомобильных дорог местного значения  на территории МО ________ сельсовета за счет средств местного бюджета</t>
  </si>
  <si>
    <t>52.0.01.04160</t>
  </si>
  <si>
    <t>52.0.01.06070</t>
  </si>
  <si>
    <t>Основное мероприятие: Обеспечение безопасности дорожного движения на территории МО _______ сельсовета Искитимского района</t>
  </si>
  <si>
    <t>52.0.02.00000</t>
  </si>
  <si>
    <t>Реализация мероприятий по обеспечению безопасности дорожного движения на территории МО ______ сельсовета за счет средств метсного бюджета</t>
  </si>
  <si>
    <t>52.0.02.04160</t>
  </si>
  <si>
    <t>Реализация мероприятий по обеспечению безопасности дорожного движения на территории МО ________ сельсовета за счет акцизов</t>
  </si>
  <si>
    <t>52.0.02.06070</t>
  </si>
  <si>
    <t>64.0.00.00000</t>
  </si>
  <si>
    <t>Мероприятий по обеспечению безопасности дорожного движения на территории МО ______ сельсовета за счет средств местного бюджета</t>
  </si>
  <si>
    <t>64.0.00.04160</t>
  </si>
  <si>
    <t>64.0.00.06070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</si>
  <si>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местного бюджета</t>
  </si>
  <si>
    <t>99.0.00.04160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</si>
  <si>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акцизов</t>
  </si>
  <si>
    <t>99.0.00.06070</t>
  </si>
  <si>
    <t>Связь и информатика</t>
  </si>
  <si>
    <t>54.0.00.00000</t>
  </si>
  <si>
    <t>Закупка товаров, работ и услуг для государственных (муниципальных) нужд</t>
  </si>
  <si>
    <t>Другие вопросы в области национальной экономики</t>
  </si>
  <si>
    <t>Мероприятия в области строительства, архитектуры и градостроительства</t>
  </si>
  <si>
    <t>99.0.00.08250</t>
  </si>
  <si>
    <t>Жилищно-коммунальное хозяйство</t>
  </si>
  <si>
    <t>Жилищное хозяйство</t>
  </si>
  <si>
    <t>Муниципальная программа " Переселение граждан из аварийного жилищного фонда</t>
  </si>
  <si>
    <t>55.0.00.00000</t>
  </si>
  <si>
    <t>Мероприятия по переселению граждан из аварийного жилищного фонда за счет средств местного бюджета</t>
  </si>
  <si>
    <t>55.0.00.03880</t>
  </si>
  <si>
    <t>Муниципальная программа "Модернизация лифтов жилого фонда в МО _______ сельсовета Искитимского района</t>
  </si>
  <si>
    <t>62.0.00.00000</t>
  </si>
  <si>
    <t>Реализация мероприятий по модернизации лифтов жилого фонда в МО _______ сельсовета Искитимского района за счет средств местного бюджета</t>
  </si>
  <si>
    <t>62.0.00.04150</t>
  </si>
  <si>
    <t>Непрограммные направления расходов</t>
  </si>
  <si>
    <t>Мероприятия в области жилищно-коммунального хозяйства за счет средств местного бюджета</t>
  </si>
  <si>
    <t>99.0.00.08260</t>
  </si>
  <si>
    <t>Иные мероприятия  в области жилищного хозяйства</t>
  </si>
  <si>
    <t>Мероприятия по  переселению граждан из аварийного жилищного фонда за счет средств местного бюджета</t>
  </si>
  <si>
    <t>99.0.00.03880</t>
  </si>
  <si>
    <t>Коммунальное хозяйство</t>
  </si>
  <si>
    <t>Муниципальная программа "Газификация территории МО _______ сельсовета Искитимского района"</t>
  </si>
  <si>
    <t>51.0.00.00000</t>
  </si>
  <si>
    <t>Мероприятия в области коммунального хозяйства в рамках Муниципальной программы "Газификация территории МО _______сельсовета Искитимского района</t>
  </si>
  <si>
    <t>51.0.00.04020</t>
  </si>
  <si>
    <t>57.0.00.00000</t>
  </si>
  <si>
    <t>Компенсация выпадающих доходов организациям, предоставляющим населению услуги теплоснабжения, по тарифам, не обеспечивающим возмещение издержек</t>
  </si>
  <si>
    <t>57.0.00.03510</t>
  </si>
  <si>
    <t>Компенсация выпадающих доходов организациям, предоставляющим населению услуги водоснабжения и водоотведения, по тарифам, не обеспечивающим возмещение издержек</t>
  </si>
  <si>
    <t>57.0.00.03520</t>
  </si>
  <si>
    <t>57.0.00.08260</t>
  </si>
  <si>
    <t>99.0.00.03510</t>
  </si>
  <si>
    <t>99.0.00.03520</t>
  </si>
  <si>
    <t>Благоустройство</t>
  </si>
  <si>
    <t>58.0.00.00000</t>
  </si>
  <si>
    <t>58.1.00.00000</t>
  </si>
  <si>
    <t>58.1.00.01000</t>
  </si>
  <si>
    <t>Подпрограмма "Озеленение" муниципальной программы "Благоустройство территории" МО __________ сельсовета Искитимского района "</t>
  </si>
  <si>
    <t>58.2.00.00000</t>
  </si>
  <si>
    <t>Реализация мероприятий в рамках подпрограммы "Озеленение" муниципальной программы "Благоустройство территории МО ___________ сельсовета Искитимского района"</t>
  </si>
  <si>
    <t>58.2.00.03000</t>
  </si>
  <si>
    <t>58.3.00.00000</t>
  </si>
  <si>
    <t>58.3.00.04000</t>
  </si>
  <si>
    <t>58.4.00.00000</t>
  </si>
  <si>
    <t>58.4.00.05000</t>
  </si>
  <si>
    <t>Уличное освещение</t>
  </si>
  <si>
    <t>99.0.00.01000</t>
  </si>
  <si>
    <t>Озеленение</t>
  </si>
  <si>
    <t>99.0.00.03000</t>
  </si>
  <si>
    <t>Организация и содержание мест захоронения</t>
  </si>
  <si>
    <t>99.0.00.04000</t>
  </si>
  <si>
    <t>Прочие мероприятия по благоустройству территории сельского поселения</t>
  </si>
  <si>
    <t>99.0.00.05000</t>
  </si>
  <si>
    <t>Молодежная политика и оздоровление детей</t>
  </si>
  <si>
    <t>Муниципальная программа " Молодежная политика и оздоровление детей" на территории МО __________ сельсовета Искитимского района</t>
  </si>
  <si>
    <t>63.0.00.00000</t>
  </si>
  <si>
    <t>Реализация мероприятий  по развитию молодежной политики на территории МО _____ сельсовета Искитимского района</t>
  </si>
  <si>
    <t>63.0.00.08280</t>
  </si>
  <si>
    <t>Мероприятия по развитию молодежной политики и оздоровление детей</t>
  </si>
  <si>
    <t>99.0.00.08280</t>
  </si>
  <si>
    <t>Культура, кинематография</t>
  </si>
  <si>
    <t>Культура</t>
  </si>
  <si>
    <t>59.0.00.00000</t>
  </si>
  <si>
    <t>Реализация мероприятий по сохранению памятников и других мемориальных объектов, увековечивающих память о защитниках Отечества муниципальной программы "Сохранение и развитие культуры на территории МО _______ сельсовета Искитимского района</t>
  </si>
  <si>
    <t>59.0.00.40580</t>
  </si>
  <si>
    <t>59.0.00.40590</t>
  </si>
  <si>
    <t>Расходы на выплаты персоналу казенных учреждений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</si>
  <si>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</si>
  <si>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</si>
  <si>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</si>
  <si>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Библиотеки</t>
  </si>
  <si>
    <t>59.0.00.00500</t>
  </si>
  <si>
    <t>Реализация мероприятий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</si>
  <si>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59.0.00.70510</t>
  </si>
  <si>
    <t xml:space="preserve">Мероприятий по сохранению памятников и других мемориальных объектов, увековечивающих память о защитниках Отечества </t>
  </si>
  <si>
    <t>99.0.00.40580</t>
  </si>
  <si>
    <t>Мероприятия по сохранение и развитие культуры на территории поселения</t>
  </si>
  <si>
    <t>99.0.00.40590</t>
  </si>
  <si>
    <t>Мероприятия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</si>
  <si>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</si>
  <si>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</si>
  <si>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</si>
  <si>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</si>
  <si>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</si>
  <si>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</si>
  <si>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 xml:space="preserve">Публичные нормативные социальные выплаты гражданам </t>
  </si>
  <si>
    <t>Физическая культура и спорт</t>
  </si>
  <si>
    <t>Массовый спорт</t>
  </si>
  <si>
    <t>Муниципальная программа "Физическая культура и спорт  МО ________ сельсовета Искитимского района</t>
  </si>
  <si>
    <t>60.0.00.00000</t>
  </si>
  <si>
    <t>Реализация мероприятий муниципальной программы "Физическая культура и спорт МО __________сельсовета Искитимского района</t>
  </si>
  <si>
    <t>60.0.00.01590</t>
  </si>
  <si>
    <t>Субсидия на реализацию муниципальной программы "Физическая культура и спорт МО ______ сельсовета Искитимского района"</t>
  </si>
  <si>
    <t>60.0.00.03590</t>
  </si>
  <si>
    <t>Предоставление субсидий  бюджетным, автономным учреждениям и иным некоммерческим организациям</t>
  </si>
  <si>
    <t>Развитие физической культуры и спорта в поселении</t>
  </si>
  <si>
    <t>99.0.00.01590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</si>
  <si>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</si>
  <si>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</si>
  <si>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</si>
  <si>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 xml:space="preserve">Информирование населения о социально-экономическом развитии и культурном развитии поселений и иной информации </t>
  </si>
  <si>
    <t>99.0.00.40610</t>
  </si>
  <si>
    <t>Условно-утвержденные расходы</t>
  </si>
  <si>
    <t>99.0.00.99990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</si>
  <si>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</si>
  <si>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</si>
  <si>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</si>
  <si>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54.0.00.70570</t>
  </si>
  <si>
    <t>54.0.00.S0570</t>
  </si>
  <si>
    <t>Муниципальная программа: "Развитие телекоммуникационной инфраструктуры на территории  МО _______ сельсовета Искитимского района</t>
  </si>
  <si>
    <t>99.0.00.70570</t>
  </si>
  <si>
    <t>99.0.00.S0570</t>
  </si>
  <si>
    <t>Реализация мероприятий подпрограммы "Развитие информационно-телекоммуникационной инфраструктуры на территории Новосибирской области" государственной прграммы НСО "Развитие инфраструктуры информационного общества в Новосибисркой области на 2015-2020 годы"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</si>
  <si>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2016 год</t>
  </si>
  <si>
    <t>Таблица 1</t>
  </si>
  <si>
    <t>тыс. рублей</t>
  </si>
  <si>
    <t>ГРБС</t>
  </si>
  <si>
    <t>Ведомственная структура расходов местного бюджета на 2016 год</t>
  </si>
  <si>
    <t>Иные межбюджетные трансферты бюджетам бюджетной системы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</si>
  <si>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</si>
  <si>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</si>
  <si>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Сумма, тыс.руб</t>
  </si>
  <si>
    <t>1</t>
  </si>
  <si>
    <t xml:space="preserve"> 01 00 00 00 00 0000 000</t>
  </si>
  <si>
    <t xml:space="preserve"> 01 01 00 00 00 0000 000</t>
  </si>
  <si>
    <t>Муниципальные ценные бумаги, номинальная стоимость которых указана в валюте Российской Федерации</t>
  </si>
  <si>
    <t>01 01 00 00 00 0000 700</t>
  </si>
  <si>
    <t>Размещение муниципальных ценных бумаг, номинальная стоимость которых указана в валюте Российской Федерации</t>
  </si>
  <si>
    <t xml:space="preserve"> 01 01 00 00 10 0000 710</t>
  </si>
  <si>
    <t>Размещение муниципальных ценных бумаг поселения,  номинальная стоимость которых указана в валюте Российской Федерации</t>
  </si>
  <si>
    <t xml:space="preserve"> 01 01 00 00 00 0000 800</t>
  </si>
  <si>
    <t>Погашение муниципальных ценных бумаг, номинальная стоимость которых указана в валюте Российской Федерации</t>
  </si>
  <si>
    <t>01 01 00 00 10 0000 810</t>
  </si>
  <si>
    <t>Погашение муниципальных ценых бумаг поселения,  номинальная стоимость которых указана в валюте Российской Федерации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</si>
  <si>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</si>
  <si>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</si>
  <si>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</si>
  <si>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</si>
  <si>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</si>
  <si>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бюджетом поселениями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</si>
  <si>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</si>
  <si>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</si>
  <si>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 xml:space="preserve"> 01 02 00 00 10 0000 810</t>
  </si>
  <si>
    <t>Погашение бюджетом поселения кредитов от кредитных организаций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</si>
  <si>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</si>
  <si>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</si>
  <si>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</si>
  <si>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</si>
  <si>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</si>
  <si>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кредитов от других бюджетов бюджетной системы Российской Федерации бюджетом поселения в валюте Российской Федерации</t>
  </si>
  <si>
    <t>01 03 00 00 00 0000 800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</si>
  <si>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</si>
  <si>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</si>
  <si>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бюджетом поселения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</si>
  <si>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</si>
  <si>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</si>
  <si>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</si>
  <si>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</si>
  <si>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</si>
  <si>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</si>
  <si>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</si>
  <si>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</si>
  <si>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</si>
  <si>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</si>
  <si>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</si>
  <si>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</si>
  <si>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</si>
  <si>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</si>
  <si>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</si>
  <si>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</si>
  <si>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</si>
  <si>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</si>
  <si>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01 06 00 00 00 0000 000</t>
  </si>
  <si>
    <t>Иные источники внутреннего финансирования дефицита бюджета</t>
  </si>
  <si>
    <t>01 06 01 00 00 0000 000</t>
  </si>
  <si>
    <t>Акции и иные формы участия в капитале, находящиеся в муниципальной собственности</t>
  </si>
  <si>
    <t>01 06 01 00 00 0000 630</t>
  </si>
  <si>
    <t>Средства от продажи акций и иных форм участия в капитале, находящихся в муниципальной собственности</t>
  </si>
  <si>
    <t>01 06 01 00 10 0000 630</t>
  </si>
  <si>
    <t>Средства от продажи акций и иных форм участия в капитале, находящихся в собственности поселения</t>
  </si>
  <si>
    <t xml:space="preserve"> 01 06 04 00 00 0000 000</t>
  </si>
  <si>
    <t>Исполнение муниципальных гарантий в валюте Российской Федерации</t>
  </si>
  <si>
    <t>01 06 04 00 00 0000 800</t>
  </si>
  <si>
    <t>Исполнение муниципальных гарантий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</si>
  <si>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 01 06 04 00 10 0000 810</t>
  </si>
  <si>
    <t>Исполнение муниципальных гарантий поселения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 либо обусловлено уступкой гаранту прав требования бенефициара к принципалу</t>
  </si>
  <si>
    <t>01 06 05 00 00 0000 000</t>
  </si>
  <si>
    <t>Бюджетные кредиты, предоставленные внутри страны в валюте Российской Федерации</t>
  </si>
  <si>
    <t>01 06 05 00 00 0000 600</t>
  </si>
  <si>
    <t>Возврат бюджетных кредитов, предоставленных внутри страны в валюте Российской Федерации</t>
  </si>
  <si>
    <t>01 06 05 01 10 0000 640</t>
  </si>
  <si>
    <t>Возврат бюджетных кредитов, предоставленных юридическим лицам из бюджета поселения в валюте Российской Федерации</t>
  </si>
  <si>
    <t>01 06 05 02 10 0000 640</t>
  </si>
  <si>
    <t>Возврат бюджетных кредитов, предоставленных другим бюджетам бюджетной системы Российской Федерации из бюджета поселения в валюте Российской Федерации</t>
  </si>
  <si>
    <t xml:space="preserve"> 01 06 05 00 00 0000 500</t>
  </si>
  <si>
    <t>Предоставление бюджетных кредитов внутри страны в валюте Российской Федерации</t>
  </si>
  <si>
    <t>01 06 05 01 02 0000 540</t>
  </si>
  <si>
    <t>Предоставление бюджетных кредитов юридическим лицам из бюджета поселения в валюте Российской Федерации</t>
  </si>
  <si>
    <t>01 06 05 02 02 0000 540</t>
  </si>
  <si>
    <t>Предоставление бюджетных кредитов другим бюджетам бюджетной системы Российской Федерации из бюджета поселения в валюте Российской Федерации</t>
  </si>
  <si>
    <t>02 00 00 00 00 0000 000</t>
  </si>
  <si>
    <t>Источники внешнего финансирования дефицита  бюджета Верх-Коенского сельсовета</t>
  </si>
  <si>
    <t>ИТОГО</t>
  </si>
  <si>
    <t>Приложение 9</t>
  </si>
  <si>
    <t>Источники финансирования дефицита местного бюджета на 2016 год</t>
  </si>
  <si>
    <t>тыс.рублей</t>
  </si>
  <si>
    <t xml:space="preserve">Реализация мероприятий в рамках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</si>
  <si>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</si>
  <si>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области на 2015-2020 год</t>
  </si>
  <si>
    <t>Администрация Легостаевского сельсовета</t>
  </si>
  <si>
    <t>Муниципальная программа: "Обеспечение безопасности дорожного движения на территории Легостаевского  сельсовета Искитимского района Новосибирской области на 2015-2020гг."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</si>
  <si>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Легостаевского сельсовета Искитимского района Новосибирской области на 2015-2020 годы"</t>
  </si>
  <si>
    <t xml:space="preserve">Муниципальная программа "Благоустройство территории   Легостаевского сельсовета на 2015-2020 годы" </t>
  </si>
  <si>
    <t xml:space="preserve">Подпрограмма "Уличное освещение" муниципальной программы "Благоустройство территории   Легостаевского сельсовета на 2015-2020 годы" </t>
  </si>
  <si>
    <t>Муниципальная программа "Дорожное хозяйство в  Легостаевском  сельсовета на 2015-2020 годы"</t>
  </si>
  <si>
    <t xml:space="preserve">Реализация мероприятий в рамках подпрограммы "Уличное освещение" муниципальной программы"Благоустройство территории   Легостаевского сельсовета на 2015-2020 годы" 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</si>
  <si>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  Легостаевского  сельсовета на 2015-2020 годы"</t>
  </si>
  <si>
    <t xml:space="preserve">Подпрограмма "Прочие мероприятия по благоустройству территории сельского поселения" муниципальной программы"Благоустройство территории   Легостаевского сельсовета на 2015-2020 годы" </t>
  </si>
  <si>
    <t xml:space="preserve">Реализация мероприятий в рамках подпрограммы "Прочие мероприятия по благоустройству территории сельского поселения" муниципальной программы"Благоустройство территории   Легостаевского сельсовета на 2015-2020 годы" </t>
  </si>
  <si>
    <t xml:space="preserve">Муниципальная программа "Сохранение и развитие культуры на территории муниципального образования Легостаевского  сельсовета на 2015-2020 годы"
</t>
  </si>
  <si>
    <t>Реализация мероприятий муниципальной программы "Сохранение и развитие культуры на территории муниципального боразования Легостаевского  сельсовета на 2015-2020 годы"</t>
  </si>
  <si>
    <t xml:space="preserve">Подпрограмма "Организация и содержание мест захоронения" муниципальной программы "Благоустройство территории   Легостаевского сельсовета на 2015-2020 годы" </t>
  </si>
  <si>
    <t>99.0.00.02020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</si>
  <si>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2016 ГОД И НА ПЛАНОВЫЙ ПЕРИОД 2017 И 2018 ГОДОВ</t>
  </si>
  <si>
    <t>ВЕДОМСТВЕННАЯ СТРУКТУРА РАСХОДОВ МЕСТНОГО БЮДЖЕТА НА 2016 ГОД И НА ПЛАНОВЫЙ ПЕРИОД 2017 И 2018 годов</t>
  </si>
  <si>
    <t>Мероприятия  по обеспечению безопасности дорожного движения на территории Легостаевского сельсовета за счет акцизов</t>
  </si>
  <si>
    <t>Реализация мероприятий по развитию автомобильных дорог местного значения на территории Легостаевского сельсовета за счет акцизов</t>
  </si>
  <si>
    <t xml:space="preserve">Основное мероприятие: Развитие автомобильных дорог местного значения на территории Легостаевского сельсовета </t>
  </si>
  <si>
    <t>Мероприятия в области коммунального хозяйства в рамках Муниципальной программы"Комплексное развитие системы коммунальной инфраструктуры на территории   Легостаевского сельсовета Искитимского района Новосибирской области на 2015-2020 годы"</t>
  </si>
  <si>
    <t>Муниципальная программа "Комплексное развитие системы коммунальной инфраструктуры на территории   Легостаевского сельсовета Искитимского района Новосибирской области на 2015-2020 годы"</t>
  </si>
  <si>
    <t xml:space="preserve">ИСТОЧНИКИ ФИНАНСИРОВАНИЯ ДЕФИЦИТА МЕСТНОГО БЮДЖЕТА НА 2016 ГОД И НА ПЛАНОВЫЙ ПЕРИОД 2017-2018 ГОДОВ </t>
  </si>
  <si>
    <t>Источники внутреннего финансирования дефицита бюджета Легостаевского сельсовета, в том числе:</t>
  </si>
  <si>
    <t>Реализация мероприятий государственной программы Новоисбирской области "Культура Новоисбирской области" на 2015-2020 годы"</t>
  </si>
  <si>
    <t>59.0.00.70660</t>
  </si>
  <si>
    <t>Софинансирование  мероприятий государственной программы Новоисбирской области "Культура Новоисбирской области" на 2015-2020 годы" за счет средств местного бюджета</t>
  </si>
  <si>
    <t>59.0.00.S0660</t>
  </si>
  <si>
    <t>55.0.00.S3880</t>
  </si>
  <si>
    <t xml:space="preserve">к Решению Совета депутатов Легостаевского сельсовета                     </t>
  </si>
  <si>
    <t>Приложнение 5</t>
  </si>
  <si>
    <t xml:space="preserve">к Решению Совета депутатов                                                                                     Легостаевского сельсовета                    </t>
  </si>
  <si>
    <t>57.0.00.70810</t>
  </si>
  <si>
    <t>Реализация мероприятий по подготовке объектов жилищно-коммунального хозяйства Новосибирской области к работе в осенне-зимний период подпрограммы"Безопасность жилищно коммунального хозяйства"государственной программы Новосибирской области "Жилищно-коммунальное хозяйство Новосибирской области в 2015-2020годах"</t>
  </si>
  <si>
    <t>57.0.00.S0810</t>
  </si>
  <si>
    <t>Софинансирование мероприятий по подготовке объектов жилищно-коммунального хозяйства Новосибирской области к работе в осенне-зимний период подпрограммы"Безопасность жилищно коммунального хозяйства"государственной программы Новосибирской области "Жилищно-коммунальное хозяйство Новосибирской области в 2015-2020годах"</t>
  </si>
  <si>
    <t>Приложнение7</t>
  </si>
  <si>
    <t xml:space="preserve"> </t>
  </si>
  <si>
    <t>57.0.00.70510</t>
  </si>
  <si>
    <t>от 27.09.2016 №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</si>
</sst>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"/>
    <numFmt numFmtId="165" formatCode="000\ 00\ 00"/>
    <numFmt numFmtId="166" formatCode="000"/>
    <numFmt numFmtId="167" formatCode="#,##0.0;[Red]\-#,##0.0"/>
    <numFmt numFmtId="168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8">
    <xf numFmtId="0" fontId="0" fillId="0" borderId="0" xfId="0"/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Fill="1"/>
    <xf numFmtId="0" fontId="5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4" xfId="1" applyNumberFormat="1" applyFont="1" applyFill="1" applyBorder="1" applyAlignment="1" applyProtection="1">
      <alignment horizontal="center" vertical="center"/>
      <protection hidden="1"/>
    </xf>
    <xf numFmtId="164" fontId="5" fillId="0" borderId="5" xfId="1" applyNumberFormat="1" applyFont="1" applyFill="1" applyBorder="1" applyAlignment="1" applyProtection="1">
      <alignment horizontal="center" vertical="center"/>
      <protection hidden="1"/>
    </xf>
    <xf numFmtId="165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5" xfId="1" applyNumberFormat="1" applyFont="1" applyFill="1" applyBorder="1" applyAlignment="1" applyProtection="1">
      <alignment horizontal="center" vertical="center"/>
      <protection hidden="1"/>
    </xf>
    <xf numFmtId="167" fontId="5" fillId="0" borderId="5" xfId="1" applyNumberFormat="1" applyFont="1" applyFill="1" applyBorder="1" applyAlignment="1" applyProtection="1">
      <alignment horizontal="right" vertical="center"/>
      <protection hidden="1"/>
    </xf>
    <xf numFmtId="167" fontId="4" fillId="0" borderId="0" xfId="1" applyNumberFormat="1" applyFont="1" applyFill="1" applyAlignment="1" applyProtection="1">
      <alignment horizontal="right" vertical="center"/>
      <protection hidden="1"/>
    </xf>
    <xf numFmtId="0" fontId="3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4" xfId="1" applyNumberFormat="1" applyFont="1" applyFill="1" applyBorder="1" applyAlignment="1" applyProtection="1">
      <alignment horizontal="center" vertical="center"/>
      <protection hidden="1"/>
    </xf>
    <xf numFmtId="164" fontId="3" fillId="0" borderId="5" xfId="1" applyNumberFormat="1" applyFont="1" applyFill="1" applyBorder="1" applyAlignment="1" applyProtection="1">
      <alignment horizontal="center" vertical="center"/>
      <protection hidden="1"/>
    </xf>
    <xf numFmtId="165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5" xfId="1" applyNumberFormat="1" applyFont="1" applyFill="1" applyBorder="1" applyAlignment="1" applyProtection="1">
      <alignment horizontal="center" vertical="center"/>
      <protection hidden="1"/>
    </xf>
    <xf numFmtId="167" fontId="3" fillId="0" borderId="5" xfId="1" applyNumberFormat="1" applyFont="1" applyFill="1" applyBorder="1" applyAlignment="1" applyProtection="1">
      <alignment horizontal="right" vertical="center"/>
      <protection hidden="1"/>
    </xf>
    <xf numFmtId="0" fontId="5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2" xfId="1" applyNumberFormat="1" applyFont="1" applyFill="1" applyBorder="1" applyAlignment="1" applyProtection="1">
      <alignment horizontal="center" vertical="center"/>
      <protection hidden="1"/>
    </xf>
    <xf numFmtId="164" fontId="5" fillId="0" borderId="1" xfId="1" applyNumberFormat="1" applyFont="1" applyFill="1" applyBorder="1" applyAlignment="1" applyProtection="1">
      <alignment horizontal="center" vertical="center"/>
      <protection hidden="1"/>
    </xf>
    <xf numFmtId="165" fontId="5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right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vertical="center"/>
      <protection hidden="1"/>
    </xf>
    <xf numFmtId="164" fontId="3" fillId="0" borderId="1" xfId="1" applyNumberFormat="1" applyFont="1" applyFill="1" applyBorder="1" applyAlignment="1" applyProtection="1">
      <alignment horizontal="center" vertical="center"/>
      <protection hidden="1"/>
    </xf>
    <xf numFmtId="165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1" xfId="1" applyNumberFormat="1" applyFont="1" applyFill="1" applyBorder="1" applyAlignment="1" applyProtection="1">
      <alignment horizontal="center" vertical="center"/>
      <protection hidden="1"/>
    </xf>
    <xf numFmtId="167" fontId="3" fillId="0" borderId="1" xfId="1" applyNumberFormat="1" applyFont="1" applyFill="1" applyBorder="1" applyAlignment="1" applyProtection="1">
      <alignment horizontal="right" vertical="center"/>
      <protection hidden="1"/>
    </xf>
    <xf numFmtId="0" fontId="3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8" xfId="1" applyNumberFormat="1" applyFont="1" applyFill="1" applyBorder="1" applyAlignment="1" applyProtection="1">
      <alignment horizontal="center" vertical="center"/>
      <protection hidden="1"/>
    </xf>
    <xf numFmtId="164" fontId="3" fillId="0" borderId="9" xfId="1" applyNumberFormat="1" applyFont="1" applyFill="1" applyBorder="1" applyAlignment="1" applyProtection="1">
      <alignment horizontal="center" vertical="center"/>
      <protection hidden="1"/>
    </xf>
    <xf numFmtId="165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9" xfId="1" applyNumberFormat="1" applyFont="1" applyFill="1" applyBorder="1" applyAlignment="1" applyProtection="1">
      <alignment horizontal="center" vertical="center"/>
      <protection hidden="1"/>
    </xf>
    <xf numFmtId="167" fontId="3" fillId="0" borderId="9" xfId="1" applyNumberFormat="1" applyFont="1" applyFill="1" applyBorder="1" applyAlignment="1" applyProtection="1">
      <alignment horizontal="right" vertical="center"/>
      <protection hidden="1"/>
    </xf>
    <xf numFmtId="0" fontId="5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8" xfId="1" applyNumberFormat="1" applyFont="1" applyFill="1" applyBorder="1" applyAlignment="1" applyProtection="1">
      <alignment horizontal="center" vertical="center"/>
      <protection hidden="1"/>
    </xf>
    <xf numFmtId="164" fontId="5" fillId="0" borderId="9" xfId="1" applyNumberFormat="1" applyFont="1" applyFill="1" applyBorder="1" applyAlignment="1" applyProtection="1">
      <alignment horizontal="center" vertical="center"/>
      <protection hidden="1"/>
    </xf>
    <xf numFmtId="165" fontId="5" fillId="0" borderId="0" xfId="1" applyNumberFormat="1" applyFont="1" applyFill="1" applyAlignment="1" applyProtection="1">
      <alignment horizontal="center" vertical="center" wrapText="1"/>
      <protection hidden="1"/>
    </xf>
    <xf numFmtId="166" fontId="5" fillId="0" borderId="9" xfId="1" applyNumberFormat="1" applyFont="1" applyFill="1" applyBorder="1" applyAlignment="1" applyProtection="1">
      <alignment horizontal="center" vertical="center"/>
      <protection hidden="1"/>
    </xf>
    <xf numFmtId="167" fontId="5" fillId="0" borderId="9" xfId="1" applyNumberFormat="1" applyFont="1" applyFill="1" applyBorder="1" applyAlignment="1" applyProtection="1">
      <alignment horizontal="right" vertical="center"/>
      <protection hidden="1"/>
    </xf>
    <xf numFmtId="0" fontId="3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left" vertical="top" wrapText="1"/>
      <protection hidden="1"/>
    </xf>
    <xf numFmtId="165" fontId="3" fillId="0" borderId="6" xfId="1" applyNumberFormat="1" applyFont="1" applyFill="1" applyBorder="1" applyAlignment="1" applyProtection="1">
      <alignment horizontal="left" vertical="top" wrapText="1"/>
      <protection hidden="1"/>
    </xf>
    <xf numFmtId="166" fontId="3" fillId="0" borderId="5" xfId="1" applyNumberFormat="1" applyFont="1" applyFill="1" applyBorder="1" applyAlignment="1" applyProtection="1">
      <alignment horizontal="left" vertical="top"/>
      <protection hidden="1"/>
    </xf>
    <xf numFmtId="167" fontId="3" fillId="0" borderId="5" xfId="1" applyNumberFormat="1" applyFont="1" applyFill="1" applyBorder="1" applyAlignment="1" applyProtection="1">
      <alignment horizontal="right" vertical="top"/>
      <protection hidden="1"/>
    </xf>
    <xf numFmtId="167" fontId="4" fillId="0" borderId="0" xfId="1" applyNumberFormat="1" applyFont="1" applyFill="1" applyAlignment="1" applyProtection="1">
      <alignment horizontal="left" vertical="top"/>
      <protection hidden="1"/>
    </xf>
    <xf numFmtId="0" fontId="2" fillId="0" borderId="0" xfId="1" applyFill="1" applyAlignment="1">
      <alignment horizontal="left" vertical="top"/>
    </xf>
    <xf numFmtId="0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vertical="center"/>
      <protection hidden="1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5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0" fontId="7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4" xfId="1" applyNumberFormat="1" applyFont="1" applyFill="1" applyBorder="1" applyAlignment="1" applyProtection="1">
      <alignment horizontal="center" vertical="center"/>
      <protection hidden="1"/>
    </xf>
    <xf numFmtId="164" fontId="7" fillId="0" borderId="5" xfId="1" applyNumberFormat="1" applyFont="1" applyFill="1" applyBorder="1" applyAlignment="1" applyProtection="1">
      <alignment horizontal="center" vertical="center"/>
      <protection hidden="1"/>
    </xf>
    <xf numFmtId="165" fontId="7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5" xfId="1" applyNumberFormat="1" applyFont="1" applyFill="1" applyBorder="1" applyAlignment="1" applyProtection="1">
      <alignment horizontal="center" vertical="center"/>
      <protection hidden="1"/>
    </xf>
    <xf numFmtId="167" fontId="6" fillId="0" borderId="5" xfId="1" applyNumberFormat="1" applyFont="1" applyFill="1" applyBorder="1" applyAlignment="1" applyProtection="1">
      <alignment horizontal="right" vertical="center"/>
      <protection hidden="1"/>
    </xf>
    <xf numFmtId="166" fontId="7" fillId="0" borderId="5" xfId="1" applyNumberFormat="1" applyFont="1" applyFill="1" applyBorder="1" applyAlignment="1" applyProtection="1">
      <alignment horizontal="center" vertical="center"/>
      <protection hidden="1"/>
    </xf>
    <xf numFmtId="0" fontId="7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5" xfId="1" applyNumberFormat="1" applyFont="1" applyFill="1" applyBorder="1" applyAlignment="1" applyProtection="1">
      <alignment horizontal="right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4" xfId="1" applyNumberFormat="1" applyFont="1" applyFill="1" applyBorder="1" applyAlignment="1" applyProtection="1">
      <alignment horizontal="center" vertical="center"/>
      <protection hidden="1"/>
    </xf>
    <xf numFmtId="164" fontId="8" fillId="0" borderId="5" xfId="1" applyNumberFormat="1" applyFont="1" applyFill="1" applyBorder="1" applyAlignment="1" applyProtection="1">
      <alignment horizontal="center" vertical="center"/>
      <protection hidden="1"/>
    </xf>
    <xf numFmtId="166" fontId="8" fillId="0" borderId="5" xfId="1" applyNumberFormat="1" applyFont="1" applyFill="1" applyBorder="1" applyAlignment="1" applyProtection="1">
      <alignment horizontal="center" vertical="center"/>
      <protection hidden="1"/>
    </xf>
    <xf numFmtId="167" fontId="8" fillId="0" borderId="5" xfId="1" applyNumberFormat="1" applyFont="1" applyFill="1" applyBorder="1" applyAlignment="1" applyProtection="1">
      <alignment horizontal="right" vertical="center"/>
      <protection hidden="1"/>
    </xf>
    <xf numFmtId="0" fontId="8" fillId="0" borderId="1" xfId="1" applyNumberFormat="1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/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9" fillId="0" borderId="1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NumberFormat="1" applyFont="1" applyFill="1" applyBorder="1" applyAlignment="1" applyProtection="1">
      <protection hidden="1"/>
    </xf>
    <xf numFmtId="167" fontId="5" fillId="0" borderId="0" xfId="1" applyNumberFormat="1" applyFont="1" applyFill="1" applyBorder="1" applyAlignment="1" applyProtection="1">
      <alignment horizontal="right" vertical="center"/>
      <protection hidden="1"/>
    </xf>
    <xf numFmtId="0" fontId="2" fillId="0" borderId="0" xfId="1" applyFill="1" applyProtection="1">
      <protection hidden="1"/>
    </xf>
    <xf numFmtId="0" fontId="5" fillId="0" borderId="0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1" applyFont="1" applyFill="1" applyBorder="1" applyProtection="1">
      <protection hidden="1"/>
    </xf>
    <xf numFmtId="0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protection hidden="1"/>
    </xf>
    <xf numFmtId="0" fontId="11" fillId="0" borderId="0" xfId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11" fillId="0" borderId="0" xfId="1" applyFont="1" applyFill="1" applyBorder="1" applyProtection="1">
      <protection hidden="1"/>
    </xf>
    <xf numFmtId="0" fontId="11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Fill="1" applyBorder="1"/>
    <xf numFmtId="0" fontId="3" fillId="0" borderId="0" xfId="1" applyFont="1" applyFill="1" applyProtection="1">
      <protection hidden="1"/>
    </xf>
    <xf numFmtId="0" fontId="11" fillId="0" borderId="0" xfId="1" applyFont="1" applyFill="1" applyProtection="1">
      <protection hidden="1"/>
    </xf>
    <xf numFmtId="0" fontId="11" fillId="0" borderId="0" xfId="1" applyNumberFormat="1" applyFont="1" applyFill="1" applyAlignment="1" applyProtection="1">
      <alignment horizontal="center"/>
      <protection hidden="1"/>
    </xf>
    <xf numFmtId="0" fontId="12" fillId="0" borderId="0" xfId="1" applyFont="1" applyFill="1" applyAlignment="1">
      <alignment horizontal="center" vertical="top" wrapText="1"/>
    </xf>
    <xf numFmtId="167" fontId="3" fillId="0" borderId="4" xfId="1" applyNumberFormat="1" applyFont="1" applyFill="1" applyBorder="1" applyAlignment="1" applyProtection="1">
      <alignment horizontal="right" vertical="center"/>
      <protection hidden="1"/>
    </xf>
    <xf numFmtId="167" fontId="5" fillId="0" borderId="5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1" applyFill="1" applyAlignment="1">
      <alignment horizontal="right"/>
    </xf>
    <xf numFmtId="0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/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10" fillId="0" borderId="0" xfId="1" applyFont="1" applyFill="1" applyAlignment="1">
      <alignment horizontal="center" vertical="center"/>
    </xf>
    <xf numFmtId="0" fontId="2" fillId="0" borderId="0" xfId="1"/>
    <xf numFmtId="49" fontId="10" fillId="0" borderId="0" xfId="1" applyNumberFormat="1" applyFont="1" applyFill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justify" vertical="center" wrapText="1"/>
    </xf>
    <xf numFmtId="168" fontId="10" fillId="2" borderId="1" xfId="1" applyNumberFormat="1" applyFont="1" applyFill="1" applyBorder="1" applyAlignment="1">
      <alignment horizontal="center" vertical="center" wrapText="1"/>
    </xf>
    <xf numFmtId="168" fontId="10" fillId="0" borderId="1" xfId="1" applyNumberFormat="1" applyFont="1" applyFill="1" applyBorder="1" applyAlignment="1">
      <alignment horizontal="center" vertical="center"/>
    </xf>
    <xf numFmtId="168" fontId="10" fillId="0" borderId="1" xfId="1" applyNumberFormat="1" applyFont="1" applyFill="1" applyBorder="1" applyAlignment="1">
      <alignment horizontal="center" vertical="center" wrapText="1"/>
    </xf>
    <xf numFmtId="168" fontId="10" fillId="0" borderId="1" xfId="1" applyNumberFormat="1" applyFont="1" applyFill="1" applyBorder="1" applyAlignment="1" applyProtection="1">
      <alignment horizontal="center" vertical="center"/>
      <protection locked="0"/>
    </xf>
    <xf numFmtId="168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right"/>
    </xf>
    <xf numFmtId="167" fontId="3" fillId="2" borderId="5" xfId="1" applyNumberFormat="1" applyFont="1" applyFill="1" applyBorder="1" applyAlignment="1" applyProtection="1">
      <alignment horizontal="right" vertical="center"/>
      <protection hidden="1"/>
    </xf>
    <xf numFmtId="0" fontId="9" fillId="0" borderId="0" xfId="1" applyFont="1" applyFill="1"/>
    <xf numFmtId="0" fontId="5" fillId="0" borderId="2" xfId="1" applyNumberFormat="1" applyFont="1" applyFill="1" applyBorder="1" applyAlignment="1" applyProtection="1"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7" xfId="1" applyNumberFormat="1" applyFont="1" applyFill="1" applyBorder="1" applyAlignment="1" applyProtection="1">
      <protection hidden="1"/>
    </xf>
    <xf numFmtId="0" fontId="9" fillId="0" borderId="0" xfId="1" applyNumberFormat="1" applyFont="1" applyFill="1" applyBorder="1" applyAlignment="1" applyProtection="1">
      <protection hidden="1"/>
    </xf>
    <xf numFmtId="0" fontId="5" fillId="0" borderId="0" xfId="1" applyFont="1" applyFill="1" applyAlignment="1">
      <alignment vertical="top" wrapText="1"/>
    </xf>
    <xf numFmtId="0" fontId="3" fillId="0" borderId="4" xfId="1" applyNumberFormat="1" applyFont="1" applyFill="1" applyBorder="1" applyAlignment="1" applyProtection="1">
      <alignment horizontal="left" vertical="center"/>
      <protection hidden="1"/>
    </xf>
    <xf numFmtId="0" fontId="9" fillId="0" borderId="1" xfId="1" applyFont="1" applyFill="1" applyBorder="1" applyAlignment="1">
      <alignment horizontal="justify" vertical="center" wrapText="1"/>
    </xf>
    <xf numFmtId="0" fontId="5" fillId="3" borderId="4" xfId="1" applyNumberFormat="1" applyFont="1" applyFill="1" applyBorder="1" applyAlignment="1" applyProtection="1">
      <alignment horizontal="left" vertical="center" wrapText="1"/>
      <protection hidden="1"/>
    </xf>
    <xf numFmtId="0" fontId="5" fillId="3" borderId="4" xfId="1" applyNumberFormat="1" applyFont="1" applyFill="1" applyBorder="1" applyAlignment="1" applyProtection="1">
      <alignment horizontal="center" vertical="center" wrapText="1"/>
      <protection hidden="1"/>
    </xf>
    <xf numFmtId="164" fontId="5" fillId="3" borderId="4" xfId="1" applyNumberFormat="1" applyFont="1" applyFill="1" applyBorder="1" applyAlignment="1" applyProtection="1">
      <alignment horizontal="center" vertical="center"/>
      <protection hidden="1"/>
    </xf>
    <xf numFmtId="164" fontId="5" fillId="3" borderId="5" xfId="1" applyNumberFormat="1" applyFont="1" applyFill="1" applyBorder="1" applyAlignment="1" applyProtection="1">
      <alignment horizontal="center" vertical="center"/>
      <protection hidden="1"/>
    </xf>
    <xf numFmtId="165" fontId="5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5" fillId="3" borderId="5" xfId="1" applyNumberFormat="1" applyFont="1" applyFill="1" applyBorder="1" applyAlignment="1" applyProtection="1">
      <alignment horizontal="center" vertical="center"/>
      <protection hidden="1"/>
    </xf>
    <xf numFmtId="167" fontId="3" fillId="3" borderId="5" xfId="1" applyNumberFormat="1" applyFont="1" applyFill="1" applyBorder="1" applyAlignment="1" applyProtection="1">
      <alignment horizontal="right" vertical="center"/>
      <protection hidden="1"/>
    </xf>
    <xf numFmtId="49" fontId="3" fillId="0" borderId="5" xfId="1" applyNumberFormat="1" applyFont="1" applyFill="1" applyBorder="1" applyAlignment="1" applyProtection="1">
      <alignment horizontal="center" vertical="center"/>
      <protection hidden="1"/>
    </xf>
    <xf numFmtId="0" fontId="9" fillId="3" borderId="0" xfId="1" applyFont="1" applyFill="1" applyAlignment="1">
      <alignment vertical="top" wrapText="1"/>
    </xf>
    <xf numFmtId="0" fontId="9" fillId="3" borderId="0" xfId="1" applyFont="1" applyFill="1" applyAlignment="1"/>
    <xf numFmtId="0" fontId="3" fillId="3" borderId="2" xfId="1" applyNumberFormat="1" applyFont="1" applyFill="1" applyBorder="1" applyAlignment="1" applyProtection="1">
      <alignment horizontal="left" vertical="center" wrapText="1"/>
      <protection hidden="1"/>
    </xf>
    <xf numFmtId="164" fontId="3" fillId="3" borderId="4" xfId="1" applyNumberFormat="1" applyFont="1" applyFill="1" applyBorder="1" applyAlignment="1" applyProtection="1">
      <alignment horizontal="center" vertical="center"/>
      <protection hidden="1"/>
    </xf>
    <xf numFmtId="164" fontId="3" fillId="3" borderId="5" xfId="1" applyNumberFormat="1" applyFont="1" applyFill="1" applyBorder="1" applyAlignment="1" applyProtection="1">
      <alignment horizontal="center" vertical="center"/>
      <protection hidden="1"/>
    </xf>
    <xf numFmtId="165" fontId="3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3" fillId="3" borderId="5" xfId="1" applyNumberFormat="1" applyFont="1" applyFill="1" applyBorder="1" applyAlignment="1" applyProtection="1">
      <alignment horizontal="center" vertical="center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1" applyFont="1" applyFill="1" applyAlignment="1">
      <alignment horizontal="right" vertical="top" wrapText="1"/>
    </xf>
    <xf numFmtId="0" fontId="5" fillId="0" borderId="0" xfId="1" applyFont="1" applyFill="1" applyAlignment="1">
      <alignment horizontal="center" wrapText="1"/>
    </xf>
    <xf numFmtId="167" fontId="4" fillId="0" borderId="8" xfId="1" applyNumberFormat="1" applyFont="1" applyFill="1" applyBorder="1" applyAlignment="1" applyProtection="1">
      <alignment horizontal="center" vertical="center"/>
      <protection hidden="1"/>
    </xf>
    <xf numFmtId="167" fontId="4" fillId="0" borderId="0" xfId="1" applyNumberFormat="1" applyFont="1" applyFill="1" applyAlignment="1" applyProtection="1">
      <alignment horizontal="center" vertical="center"/>
      <protection hidden="1"/>
    </xf>
    <xf numFmtId="0" fontId="5" fillId="0" borderId="0" xfId="1" applyFont="1" applyFill="1" applyAlignment="1">
      <alignment horizontal="center" vertical="top" wrapText="1"/>
    </xf>
    <xf numFmtId="0" fontId="9" fillId="0" borderId="0" xfId="1" applyFont="1" applyFill="1" applyAlignment="1">
      <alignment horizontal="right"/>
    </xf>
    <xf numFmtId="0" fontId="9" fillId="3" borderId="0" xfId="1" applyFont="1" applyFill="1" applyAlignment="1">
      <alignment horizontal="right" vertical="top" wrapText="1"/>
    </xf>
    <xf numFmtId="0" fontId="9" fillId="3" borderId="0" xfId="1" applyFont="1" applyFill="1" applyAlignment="1">
      <alignment horizontal="right"/>
    </xf>
    <xf numFmtId="0" fontId="9" fillId="0" borderId="0" xfId="1" applyFont="1" applyFill="1" applyAlignment="1">
      <alignment horizontal="center"/>
    </xf>
    <xf numFmtId="0" fontId="9" fillId="3" borderId="0" xfId="1" applyFont="1" applyFill="1" applyAlignment="1">
      <alignment horizontal="center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5" fillId="0" borderId="0" xfId="1" applyFont="1" applyBorder="1" applyAlignment="1">
      <alignment horizontal="center" vertical="center" wrapText="1"/>
    </xf>
    <xf numFmtId="0" fontId="10" fillId="0" borderId="0" xfId="1" applyFont="1" applyFill="1" applyAlignment="1">
      <alignment horizontal="right"/>
    </xf>
    <xf numFmtId="0" fontId="15" fillId="0" borderId="0" xfId="1" applyFont="1" applyBorder="1" applyAlignment="1">
      <alignment horizontal="center" vertical="center"/>
    </xf>
    <xf numFmtId="0" fontId="14" fillId="0" borderId="2" xfId="1" applyFont="1" applyFill="1" applyBorder="1" applyAlignment="1">
      <alignment horizontal="left" vertical="center" wrapText="1"/>
    </xf>
    <xf numFmtId="0" fontId="14" fillId="0" borderId="3" xfId="1" applyFont="1" applyFill="1" applyBorder="1" applyAlignment="1">
      <alignment horizontal="left" vertical="center" wrapText="1"/>
    </xf>
    <xf numFmtId="0" fontId="9" fillId="0" borderId="0" xfId="1" applyFont="1" applyFill="1" applyAlignment="1">
      <alignment horizontal="right" vertical="center" wrapText="1"/>
    </xf>
    <xf numFmtId="0" fontId="10" fillId="0" borderId="0" xfId="1" applyFont="1" applyFill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6"/>
  <sheetViews>
    <sheetView showGridLines="0" topLeftCell="A298" zoomScale="90" zoomScaleNormal="100" zoomScaleSheetLayoutView="90" workbookViewId="0">
      <selection activeCell="E5" sqref="E5:G5"/>
    </sheetView>
  </sheetViews>
  <sheetFormatPr defaultRowHeight="12.75" x14ac:dyDescent="0.2"/>
  <cols>
    <col min="1" max="1" width="66.28515625" style="5" customWidth="1"/>
    <col min="2" max="2" width="7" style="5" hidden="1" customWidth="1"/>
    <col min="3" max="4" width="5" style="5" customWidth="1"/>
    <col min="5" max="5" width="14.28515625" style="5" customWidth="1"/>
    <col min="6" max="6" width="6.42578125" style="5" customWidth="1"/>
    <col min="7" max="7" width="13.85546875" style="5" customWidth="1"/>
    <col min="8" max="16384" width="9.140625" style="5"/>
  </cols>
  <sheetData>
    <row r="1" spans="1:8" x14ac:dyDescent="0.2">
      <c r="A1" s="124"/>
      <c r="B1" s="124"/>
      <c r="C1" s="124"/>
      <c r="D1" s="124"/>
      <c r="E1" s="124"/>
      <c r="F1" s="155" t="s">
        <v>336</v>
      </c>
      <c r="G1" s="155"/>
    </row>
    <row r="2" spans="1:8" x14ac:dyDescent="0.2">
      <c r="A2" s="124"/>
      <c r="B2" s="124"/>
      <c r="C2" s="124"/>
      <c r="D2" s="124"/>
      <c r="E2" s="156" t="s">
        <v>335</v>
      </c>
      <c r="F2" s="156"/>
      <c r="G2" s="156"/>
    </row>
    <row r="3" spans="1:8" ht="12" customHeight="1" x14ac:dyDescent="0.2">
      <c r="A3" s="124"/>
      <c r="B3" s="124"/>
      <c r="C3" s="124"/>
      <c r="D3" s="124"/>
      <c r="E3" s="156"/>
      <c r="F3" s="156"/>
      <c r="G3" s="156"/>
    </row>
    <row r="4" spans="1:8" hidden="1" x14ac:dyDescent="0.2">
      <c r="A4" s="124"/>
      <c r="B4" s="124"/>
      <c r="C4" s="124"/>
      <c r="D4" s="124"/>
      <c r="E4" s="156"/>
      <c r="F4" s="156"/>
      <c r="G4" s="156"/>
    </row>
    <row r="5" spans="1:8" x14ac:dyDescent="0.2">
      <c r="A5" s="124"/>
      <c r="B5" s="124"/>
      <c r="C5" s="124"/>
      <c r="D5" s="124"/>
      <c r="E5" s="157" t="s">
        <v>345</v>
      </c>
      <c r="F5" s="157"/>
      <c r="G5" s="157"/>
    </row>
    <row r="6" spans="1:8" x14ac:dyDescent="0.2">
      <c r="A6" s="124"/>
      <c r="B6" s="124"/>
      <c r="C6" s="124"/>
      <c r="D6" s="158"/>
      <c r="E6" s="158"/>
      <c r="F6" s="158"/>
      <c r="G6" s="158"/>
    </row>
    <row r="7" spans="1:8" x14ac:dyDescent="0.2">
      <c r="A7" s="124"/>
      <c r="B7" s="124"/>
      <c r="C7" s="124"/>
      <c r="D7" s="158"/>
      <c r="E7" s="158"/>
      <c r="F7" s="158"/>
      <c r="G7" s="158"/>
    </row>
    <row r="8" spans="1:8" x14ac:dyDescent="0.2">
      <c r="A8" s="124"/>
      <c r="B8" s="124"/>
      <c r="C8" s="124"/>
      <c r="D8" s="159"/>
      <c r="E8" s="159"/>
      <c r="F8" s="159"/>
      <c r="G8" s="159"/>
    </row>
    <row r="9" spans="1:8" s="107" customFormat="1" ht="84.75" customHeight="1" x14ac:dyDescent="0.2">
      <c r="A9" s="154" t="s">
        <v>321</v>
      </c>
      <c r="B9" s="154"/>
      <c r="C9" s="154"/>
      <c r="D9" s="154"/>
      <c r="E9" s="154"/>
      <c r="F9" s="154"/>
      <c r="G9" s="154"/>
      <c r="H9" s="129"/>
    </row>
    <row r="10" spans="1:8" s="107" customFormat="1" ht="21.75" hidden="1" customHeight="1" x14ac:dyDescent="0.2">
      <c r="A10" s="154"/>
      <c r="B10" s="154"/>
      <c r="C10" s="154"/>
      <c r="D10" s="154"/>
      <c r="E10" s="154"/>
      <c r="F10" s="154"/>
      <c r="G10" s="154"/>
      <c r="H10" s="129"/>
    </row>
    <row r="11" spans="1:8" s="107" customFormat="1" ht="4.5" hidden="1" customHeight="1" x14ac:dyDescent="0.2">
      <c r="A11" s="154"/>
      <c r="B11" s="154"/>
      <c r="C11" s="154"/>
      <c r="D11" s="154"/>
      <c r="E11" s="154"/>
      <c r="F11" s="154"/>
      <c r="G11" s="154"/>
    </row>
    <row r="12" spans="1:8" ht="1.5" customHeight="1" x14ac:dyDescent="0.2">
      <c r="A12" s="100"/>
      <c r="B12" s="100"/>
      <c r="C12" s="100"/>
      <c r="D12" s="100"/>
      <c r="E12" s="100"/>
      <c r="F12" s="100"/>
      <c r="G12" s="100"/>
    </row>
    <row r="13" spans="1:8" ht="15" customHeight="1" x14ac:dyDescent="0.2">
      <c r="A13" s="100"/>
      <c r="B13" s="100"/>
      <c r="C13" s="100"/>
      <c r="D13" s="100"/>
      <c r="E13" s="100"/>
      <c r="F13" s="150" t="s">
        <v>212</v>
      </c>
      <c r="G13" s="150"/>
    </row>
    <row r="14" spans="1:8" ht="2.25" customHeight="1" x14ac:dyDescent="0.2">
      <c r="A14" s="124"/>
      <c r="B14" s="124"/>
      <c r="C14" s="124"/>
      <c r="D14" s="124"/>
      <c r="E14" s="124"/>
      <c r="F14" s="124"/>
      <c r="G14" s="124"/>
    </row>
    <row r="15" spans="1:8" ht="12.75" customHeight="1" x14ac:dyDescent="0.2">
      <c r="A15" s="151" t="s">
        <v>211</v>
      </c>
      <c r="B15" s="151"/>
      <c r="C15" s="151"/>
      <c r="D15" s="151"/>
      <c r="E15" s="151"/>
      <c r="F15" s="151"/>
      <c r="G15" s="151"/>
    </row>
    <row r="16" spans="1:8" ht="12.75" customHeight="1" x14ac:dyDescent="0.2">
      <c r="A16" s="151"/>
      <c r="B16" s="151"/>
      <c r="C16" s="151"/>
      <c r="D16" s="151"/>
      <c r="E16" s="151"/>
      <c r="F16" s="151"/>
      <c r="G16" s="151"/>
    </row>
    <row r="17" spans="1:8" ht="24" customHeight="1" x14ac:dyDescent="0.2">
      <c r="A17" s="151"/>
      <c r="B17" s="151"/>
      <c r="C17" s="151"/>
      <c r="D17" s="151"/>
      <c r="E17" s="151"/>
      <c r="F17" s="151"/>
      <c r="G17" s="151"/>
    </row>
    <row r="18" spans="1:8" x14ac:dyDescent="0.2">
      <c r="G18" s="103" t="s">
        <v>213</v>
      </c>
    </row>
    <row r="19" spans="1:8" ht="32.25" customHeight="1" x14ac:dyDescent="0.2">
      <c r="A19" s="1" t="s">
        <v>0</v>
      </c>
      <c r="B19" s="2"/>
      <c r="C19" s="2" t="s">
        <v>1</v>
      </c>
      <c r="D19" s="1" t="s">
        <v>2</v>
      </c>
      <c r="E19" s="3" t="s">
        <v>3</v>
      </c>
      <c r="F19" s="1" t="s">
        <v>4</v>
      </c>
      <c r="G19" s="1" t="s">
        <v>5</v>
      </c>
      <c r="H19" s="4"/>
    </row>
    <row r="20" spans="1:8" ht="20.25" customHeight="1" x14ac:dyDescent="0.2">
      <c r="A20" s="6" t="s">
        <v>307</v>
      </c>
      <c r="B20" s="108"/>
      <c r="C20" s="104"/>
      <c r="D20" s="105"/>
      <c r="E20" s="106"/>
      <c r="F20" s="105"/>
      <c r="G20" s="102">
        <f>G464</f>
        <v>37609.700000000004</v>
      </c>
      <c r="H20" s="4"/>
    </row>
    <row r="21" spans="1:8" ht="15.95" customHeight="1" x14ac:dyDescent="0.2">
      <c r="A21" s="6" t="s">
        <v>6</v>
      </c>
      <c r="B21" s="104"/>
      <c r="C21" s="7">
        <v>1</v>
      </c>
      <c r="D21" s="8" t="s">
        <v>7</v>
      </c>
      <c r="E21" s="9" t="s">
        <v>7</v>
      </c>
      <c r="F21" s="10" t="s">
        <v>7</v>
      </c>
      <c r="G21" s="11">
        <f>G22+G27+G37+G50+G63+G68+G55</f>
        <v>3302.9</v>
      </c>
      <c r="H21" s="12"/>
    </row>
    <row r="22" spans="1:8" ht="32.1" customHeight="1" x14ac:dyDescent="0.2">
      <c r="A22" s="6" t="s">
        <v>8</v>
      </c>
      <c r="B22" s="104"/>
      <c r="C22" s="7">
        <v>1</v>
      </c>
      <c r="D22" s="8">
        <v>2</v>
      </c>
      <c r="E22" s="9" t="s">
        <v>7</v>
      </c>
      <c r="F22" s="10" t="s">
        <v>7</v>
      </c>
      <c r="G22" s="11">
        <f>G23</f>
        <v>464.3</v>
      </c>
      <c r="H22" s="12"/>
    </row>
    <row r="23" spans="1:8" ht="15.95" customHeight="1" x14ac:dyDescent="0.2">
      <c r="A23" s="13" t="s">
        <v>9</v>
      </c>
      <c r="B23" s="104"/>
      <c r="C23" s="14">
        <v>1</v>
      </c>
      <c r="D23" s="15">
        <v>2</v>
      </c>
      <c r="E23" s="16" t="s">
        <v>10</v>
      </c>
      <c r="F23" s="17" t="s">
        <v>7</v>
      </c>
      <c r="G23" s="18">
        <f>G24</f>
        <v>464.3</v>
      </c>
      <c r="H23" s="12"/>
    </row>
    <row r="24" spans="1:8" ht="15.95" customHeight="1" x14ac:dyDescent="0.2">
      <c r="A24" s="13" t="s">
        <v>11</v>
      </c>
      <c r="B24" s="104"/>
      <c r="C24" s="14">
        <v>1</v>
      </c>
      <c r="D24" s="15">
        <v>2</v>
      </c>
      <c r="E24" s="16" t="s">
        <v>12</v>
      </c>
      <c r="F24" s="17" t="s">
        <v>7</v>
      </c>
      <c r="G24" s="18">
        <f>G25</f>
        <v>464.3</v>
      </c>
      <c r="H24" s="12"/>
    </row>
    <row r="25" spans="1:8" ht="63.95" customHeight="1" x14ac:dyDescent="0.2">
      <c r="A25" s="13" t="s">
        <v>13</v>
      </c>
      <c r="B25" s="104"/>
      <c r="C25" s="14">
        <v>1</v>
      </c>
      <c r="D25" s="15">
        <v>2</v>
      </c>
      <c r="E25" s="16" t="s">
        <v>12</v>
      </c>
      <c r="F25" s="17">
        <v>100</v>
      </c>
      <c r="G25" s="18">
        <f>G26</f>
        <v>464.3</v>
      </c>
      <c r="H25" s="12"/>
    </row>
    <row r="26" spans="1:8" ht="32.25" customHeight="1" x14ac:dyDescent="0.2">
      <c r="A26" s="13" t="s">
        <v>14</v>
      </c>
      <c r="B26" s="104"/>
      <c r="C26" s="14">
        <v>1</v>
      </c>
      <c r="D26" s="15">
        <v>2</v>
      </c>
      <c r="E26" s="16" t="s">
        <v>12</v>
      </c>
      <c r="F26" s="17">
        <v>120</v>
      </c>
      <c r="G26" s="18">
        <v>464.3</v>
      </c>
      <c r="H26" s="12"/>
    </row>
    <row r="27" spans="1:8" ht="48" hidden="1" customHeight="1" x14ac:dyDescent="0.2">
      <c r="A27" s="19" t="s">
        <v>15</v>
      </c>
      <c r="B27" s="104"/>
      <c r="C27" s="20">
        <v>1</v>
      </c>
      <c r="D27" s="21">
        <v>3</v>
      </c>
      <c r="E27" s="22" t="s">
        <v>7</v>
      </c>
      <c r="F27" s="23" t="s">
        <v>7</v>
      </c>
      <c r="G27" s="24">
        <f>G28</f>
        <v>0</v>
      </c>
      <c r="H27" s="12"/>
    </row>
    <row r="28" spans="1:8" ht="15.75" hidden="1" customHeight="1" x14ac:dyDescent="0.2">
      <c r="A28" s="13" t="s">
        <v>16</v>
      </c>
      <c r="B28" s="104"/>
      <c r="C28" s="14">
        <v>1</v>
      </c>
      <c r="D28" s="15">
        <v>3</v>
      </c>
      <c r="E28" s="16" t="s">
        <v>10</v>
      </c>
      <c r="F28" s="17" t="s">
        <v>7</v>
      </c>
      <c r="G28" s="18">
        <f>G29+G32</f>
        <v>0</v>
      </c>
      <c r="H28" s="12"/>
    </row>
    <row r="29" spans="1:8" ht="31.5" hidden="1" customHeight="1" x14ac:dyDescent="0.2">
      <c r="A29" s="25" t="s">
        <v>17</v>
      </c>
      <c r="B29" s="104"/>
      <c r="C29" s="26">
        <v>1</v>
      </c>
      <c r="D29" s="27">
        <v>3</v>
      </c>
      <c r="E29" s="28" t="s">
        <v>18</v>
      </c>
      <c r="F29" s="29" t="s">
        <v>7</v>
      </c>
      <c r="G29" s="30">
        <f>G30</f>
        <v>0</v>
      </c>
      <c r="H29" s="12"/>
    </row>
    <row r="30" spans="1:8" ht="63.75" hidden="1" customHeight="1" x14ac:dyDescent="0.2">
      <c r="A30" s="13" t="s">
        <v>13</v>
      </c>
      <c r="B30" s="104"/>
      <c r="C30" s="14">
        <v>1</v>
      </c>
      <c r="D30" s="15">
        <v>3</v>
      </c>
      <c r="E30" s="16" t="s">
        <v>18</v>
      </c>
      <c r="F30" s="17">
        <v>100</v>
      </c>
      <c r="G30" s="18">
        <f>G31</f>
        <v>0</v>
      </c>
      <c r="H30" s="12"/>
    </row>
    <row r="31" spans="1:8" ht="31.5" hidden="1" customHeight="1" x14ac:dyDescent="0.2">
      <c r="A31" s="13" t="s">
        <v>14</v>
      </c>
      <c r="B31" s="104"/>
      <c r="C31" s="14">
        <v>1</v>
      </c>
      <c r="D31" s="15">
        <v>3</v>
      </c>
      <c r="E31" s="16" t="s">
        <v>18</v>
      </c>
      <c r="F31" s="17">
        <v>120</v>
      </c>
      <c r="G31" s="18"/>
      <c r="H31" s="12"/>
    </row>
    <row r="32" spans="1:8" ht="15.75" hidden="1" customHeight="1" x14ac:dyDescent="0.2">
      <c r="A32" s="25" t="s">
        <v>19</v>
      </c>
      <c r="B32" s="104"/>
      <c r="C32" s="26">
        <v>1</v>
      </c>
      <c r="D32" s="27">
        <v>3</v>
      </c>
      <c r="E32" s="28" t="s">
        <v>20</v>
      </c>
      <c r="F32" s="29" t="s">
        <v>7</v>
      </c>
      <c r="G32" s="30">
        <f>G33+G35</f>
        <v>0</v>
      </c>
      <c r="H32" s="12"/>
    </row>
    <row r="33" spans="1:9" ht="31.5" hidden="1" customHeight="1" x14ac:dyDescent="0.2">
      <c r="A33" s="13" t="s">
        <v>21</v>
      </c>
      <c r="B33" s="104"/>
      <c r="C33" s="14">
        <v>1</v>
      </c>
      <c r="D33" s="15">
        <v>3</v>
      </c>
      <c r="E33" s="16" t="s">
        <v>20</v>
      </c>
      <c r="F33" s="17">
        <v>200</v>
      </c>
      <c r="G33" s="18">
        <f>G34</f>
        <v>0</v>
      </c>
      <c r="H33" s="12"/>
    </row>
    <row r="34" spans="1:9" ht="31.5" hidden="1" customHeight="1" x14ac:dyDescent="0.2">
      <c r="A34" s="25" t="s">
        <v>22</v>
      </c>
      <c r="B34" s="104"/>
      <c r="C34" s="26">
        <v>1</v>
      </c>
      <c r="D34" s="27">
        <v>3</v>
      </c>
      <c r="E34" s="28" t="s">
        <v>20</v>
      </c>
      <c r="F34" s="29">
        <v>240</v>
      </c>
      <c r="G34" s="30"/>
      <c r="H34" s="12"/>
    </row>
    <row r="35" spans="1:9" ht="15.75" hidden="1" customHeight="1" x14ac:dyDescent="0.2">
      <c r="A35" s="31" t="s">
        <v>23</v>
      </c>
      <c r="B35" s="104"/>
      <c r="C35" s="32">
        <v>1</v>
      </c>
      <c r="D35" s="33">
        <v>3</v>
      </c>
      <c r="E35" s="34" t="s">
        <v>20</v>
      </c>
      <c r="F35" s="35">
        <v>800</v>
      </c>
      <c r="G35" s="36">
        <f>G36</f>
        <v>0</v>
      </c>
      <c r="H35" s="12"/>
    </row>
    <row r="36" spans="1:9" ht="0.75" customHeight="1" x14ac:dyDescent="0.2">
      <c r="A36" s="25" t="s">
        <v>24</v>
      </c>
      <c r="B36" s="104"/>
      <c r="C36" s="26">
        <v>1</v>
      </c>
      <c r="D36" s="27">
        <v>3</v>
      </c>
      <c r="E36" s="28" t="s">
        <v>20</v>
      </c>
      <c r="F36" s="29">
        <v>850</v>
      </c>
      <c r="G36" s="30"/>
      <c r="H36" s="12"/>
    </row>
    <row r="37" spans="1:9" ht="48" customHeight="1" x14ac:dyDescent="0.2">
      <c r="A37" s="37" t="s">
        <v>25</v>
      </c>
      <c r="B37" s="104"/>
      <c r="C37" s="38">
        <v>1</v>
      </c>
      <c r="D37" s="39">
        <v>4</v>
      </c>
      <c r="E37" s="40" t="s">
        <v>7</v>
      </c>
      <c r="F37" s="41" t="s">
        <v>7</v>
      </c>
      <c r="G37" s="42">
        <f>G38</f>
        <v>2564.6</v>
      </c>
      <c r="H37" s="12"/>
    </row>
    <row r="38" spans="1:9" ht="15.95" customHeight="1" x14ac:dyDescent="0.2">
      <c r="A38" s="25" t="s">
        <v>9</v>
      </c>
      <c r="B38" s="104"/>
      <c r="C38" s="26">
        <v>1</v>
      </c>
      <c r="D38" s="27">
        <v>4</v>
      </c>
      <c r="E38" s="28" t="s">
        <v>10</v>
      </c>
      <c r="F38" s="23"/>
      <c r="G38" s="24">
        <f>G39+G42+G47</f>
        <v>2564.6</v>
      </c>
      <c r="H38" s="12"/>
    </row>
    <row r="39" spans="1:9" ht="32.1" customHeight="1" x14ac:dyDescent="0.2">
      <c r="A39" s="13" t="s">
        <v>26</v>
      </c>
      <c r="B39" s="104"/>
      <c r="C39" s="14">
        <v>1</v>
      </c>
      <c r="D39" s="15">
        <v>4</v>
      </c>
      <c r="E39" s="16" t="s">
        <v>27</v>
      </c>
      <c r="F39" s="17"/>
      <c r="G39" s="18">
        <f>G40</f>
        <v>1725.5</v>
      </c>
      <c r="H39" s="12"/>
    </row>
    <row r="40" spans="1:9" ht="63.95" customHeight="1" x14ac:dyDescent="0.2">
      <c r="A40" s="13" t="s">
        <v>13</v>
      </c>
      <c r="B40" s="104"/>
      <c r="C40" s="14">
        <v>1</v>
      </c>
      <c r="D40" s="15">
        <v>4</v>
      </c>
      <c r="E40" s="16" t="s">
        <v>27</v>
      </c>
      <c r="F40" s="17">
        <v>100</v>
      </c>
      <c r="G40" s="18">
        <f>G41</f>
        <v>1725.5</v>
      </c>
      <c r="H40" s="12"/>
    </row>
    <row r="41" spans="1:9" ht="32.1" customHeight="1" x14ac:dyDescent="0.2">
      <c r="A41" s="13" t="s">
        <v>14</v>
      </c>
      <c r="B41" s="104"/>
      <c r="C41" s="14">
        <v>1</v>
      </c>
      <c r="D41" s="15">
        <v>4</v>
      </c>
      <c r="E41" s="16" t="s">
        <v>27</v>
      </c>
      <c r="F41" s="17">
        <v>120</v>
      </c>
      <c r="G41" s="18">
        <v>1725.5</v>
      </c>
      <c r="H41" s="152"/>
      <c r="I41" s="153"/>
    </row>
    <row r="42" spans="1:9" ht="15.95" customHeight="1" x14ac:dyDescent="0.2">
      <c r="A42" s="25" t="s">
        <v>19</v>
      </c>
      <c r="B42" s="104"/>
      <c r="C42" s="26">
        <v>1</v>
      </c>
      <c r="D42" s="27">
        <v>4</v>
      </c>
      <c r="E42" s="28" t="s">
        <v>20</v>
      </c>
      <c r="F42" s="29" t="s">
        <v>7</v>
      </c>
      <c r="G42" s="30">
        <f>G43+G45</f>
        <v>839</v>
      </c>
      <c r="H42" s="12"/>
    </row>
    <row r="43" spans="1:9" ht="32.1" customHeight="1" x14ac:dyDescent="0.2">
      <c r="A43" s="13" t="s">
        <v>21</v>
      </c>
      <c r="B43" s="104"/>
      <c r="C43" s="14">
        <v>1</v>
      </c>
      <c r="D43" s="15">
        <v>4</v>
      </c>
      <c r="E43" s="16" t="s">
        <v>20</v>
      </c>
      <c r="F43" s="17">
        <v>200</v>
      </c>
      <c r="G43" s="18">
        <f>G44</f>
        <v>809</v>
      </c>
      <c r="H43" s="12"/>
    </row>
    <row r="44" spans="1:9" ht="32.1" customHeight="1" x14ac:dyDescent="0.2">
      <c r="A44" s="25" t="s">
        <v>22</v>
      </c>
      <c r="B44" s="104"/>
      <c r="C44" s="26">
        <v>1</v>
      </c>
      <c r="D44" s="27">
        <v>4</v>
      </c>
      <c r="E44" s="28" t="s">
        <v>20</v>
      </c>
      <c r="F44" s="29">
        <v>240</v>
      </c>
      <c r="G44" s="30">
        <v>809</v>
      </c>
      <c r="H44" s="12"/>
    </row>
    <row r="45" spans="1:9" ht="15.95" customHeight="1" x14ac:dyDescent="0.2">
      <c r="A45" s="31" t="s">
        <v>23</v>
      </c>
      <c r="B45" s="104"/>
      <c r="C45" s="32">
        <v>1</v>
      </c>
      <c r="D45" s="33">
        <v>4</v>
      </c>
      <c r="E45" s="16" t="s">
        <v>20</v>
      </c>
      <c r="F45" s="35">
        <v>800</v>
      </c>
      <c r="G45" s="36">
        <f>G46</f>
        <v>30</v>
      </c>
      <c r="H45" s="12"/>
    </row>
    <row r="46" spans="1:9" ht="15.95" customHeight="1" x14ac:dyDescent="0.2">
      <c r="A46" s="25" t="s">
        <v>24</v>
      </c>
      <c r="B46" s="104"/>
      <c r="C46" s="26">
        <v>1</v>
      </c>
      <c r="D46" s="27">
        <v>4</v>
      </c>
      <c r="E46" s="28" t="s">
        <v>20</v>
      </c>
      <c r="F46" s="29">
        <v>850</v>
      </c>
      <c r="G46" s="30">
        <v>30</v>
      </c>
      <c r="H46" s="12"/>
    </row>
    <row r="47" spans="1:9" ht="32.1" customHeight="1" x14ac:dyDescent="0.2">
      <c r="A47" s="25" t="s">
        <v>204</v>
      </c>
      <c r="B47" s="104"/>
      <c r="C47" s="26">
        <v>1</v>
      </c>
      <c r="D47" s="27">
        <v>4</v>
      </c>
      <c r="E47" s="28" t="s">
        <v>203</v>
      </c>
      <c r="F47" s="29"/>
      <c r="G47" s="30">
        <f>G48</f>
        <v>0.1</v>
      </c>
      <c r="H47" s="12"/>
    </row>
    <row r="48" spans="1:9" ht="32.1" customHeight="1" x14ac:dyDescent="0.2">
      <c r="A48" s="13" t="s">
        <v>21</v>
      </c>
      <c r="B48" s="104"/>
      <c r="C48" s="26">
        <v>1</v>
      </c>
      <c r="D48" s="27">
        <v>4</v>
      </c>
      <c r="E48" s="28" t="s">
        <v>203</v>
      </c>
      <c r="F48" s="29">
        <v>200</v>
      </c>
      <c r="G48" s="30">
        <f>G49</f>
        <v>0.1</v>
      </c>
      <c r="H48" s="12"/>
    </row>
    <row r="49" spans="1:8" ht="32.1" customHeight="1" x14ac:dyDescent="0.2">
      <c r="A49" s="25" t="s">
        <v>22</v>
      </c>
      <c r="B49" s="104"/>
      <c r="C49" s="26">
        <v>1</v>
      </c>
      <c r="D49" s="27">
        <v>4</v>
      </c>
      <c r="E49" s="28" t="s">
        <v>203</v>
      </c>
      <c r="F49" s="29">
        <v>240</v>
      </c>
      <c r="G49" s="30">
        <v>0.1</v>
      </c>
      <c r="H49" s="12"/>
    </row>
    <row r="50" spans="1:8" ht="48" customHeight="1" x14ac:dyDescent="0.2">
      <c r="A50" s="37" t="s">
        <v>28</v>
      </c>
      <c r="B50" s="104"/>
      <c r="C50" s="38">
        <v>1</v>
      </c>
      <c r="D50" s="39">
        <v>6</v>
      </c>
      <c r="E50" s="40" t="s">
        <v>7</v>
      </c>
      <c r="F50" s="41" t="s">
        <v>7</v>
      </c>
      <c r="G50" s="42">
        <f>G51</f>
        <v>22</v>
      </c>
      <c r="H50" s="12"/>
    </row>
    <row r="51" spans="1:8" ht="15.95" customHeight="1" x14ac:dyDescent="0.2">
      <c r="A51" s="25" t="s">
        <v>16</v>
      </c>
      <c r="B51" s="104"/>
      <c r="C51" s="26">
        <v>1</v>
      </c>
      <c r="D51" s="27">
        <v>6</v>
      </c>
      <c r="E51" s="28" t="s">
        <v>10</v>
      </c>
      <c r="F51" s="29" t="s">
        <v>7</v>
      </c>
      <c r="G51" s="30">
        <f>G52</f>
        <v>22</v>
      </c>
      <c r="H51" s="12"/>
    </row>
    <row r="52" spans="1:8" ht="18" customHeight="1" x14ac:dyDescent="0.2">
      <c r="A52" s="43" t="s">
        <v>216</v>
      </c>
      <c r="B52" s="104"/>
      <c r="C52" s="14">
        <v>1</v>
      </c>
      <c r="D52" s="15">
        <v>6</v>
      </c>
      <c r="E52" s="16" t="s">
        <v>29</v>
      </c>
      <c r="F52" s="17"/>
      <c r="G52" s="18">
        <f>G53</f>
        <v>22</v>
      </c>
      <c r="H52" s="12"/>
    </row>
    <row r="53" spans="1:8" ht="15.75" customHeight="1" x14ac:dyDescent="0.2">
      <c r="A53" s="13" t="s">
        <v>30</v>
      </c>
      <c r="B53" s="104"/>
      <c r="C53" s="14">
        <v>1</v>
      </c>
      <c r="D53" s="15">
        <v>6</v>
      </c>
      <c r="E53" s="16" t="s">
        <v>29</v>
      </c>
      <c r="F53" s="17">
        <v>500</v>
      </c>
      <c r="G53" s="18">
        <f>G54</f>
        <v>22</v>
      </c>
      <c r="H53" s="12"/>
    </row>
    <row r="54" spans="1:8" ht="14.25" customHeight="1" x14ac:dyDescent="0.2">
      <c r="A54" s="13" t="s">
        <v>31</v>
      </c>
      <c r="B54" s="104"/>
      <c r="C54" s="14">
        <v>1</v>
      </c>
      <c r="D54" s="15">
        <v>6</v>
      </c>
      <c r="E54" s="16" t="s">
        <v>29</v>
      </c>
      <c r="F54" s="17">
        <v>540</v>
      </c>
      <c r="G54" s="18">
        <v>22</v>
      </c>
      <c r="H54" s="12"/>
    </row>
    <row r="55" spans="1:8" ht="15.75" hidden="1" customHeight="1" x14ac:dyDescent="0.2">
      <c r="A55" s="6" t="s">
        <v>32</v>
      </c>
      <c r="B55" s="104"/>
      <c r="C55" s="7">
        <v>1</v>
      </c>
      <c r="D55" s="8">
        <v>7</v>
      </c>
      <c r="E55" s="9"/>
      <c r="F55" s="10"/>
      <c r="G55" s="11">
        <f>G56</f>
        <v>0</v>
      </c>
      <c r="H55" s="12"/>
    </row>
    <row r="56" spans="1:8" ht="15.75" hidden="1" customHeight="1" x14ac:dyDescent="0.2">
      <c r="A56" s="13" t="s">
        <v>9</v>
      </c>
      <c r="B56" s="104"/>
      <c r="C56" s="14">
        <v>1</v>
      </c>
      <c r="D56" s="15">
        <v>7</v>
      </c>
      <c r="E56" s="16" t="s">
        <v>10</v>
      </c>
      <c r="F56" s="17"/>
      <c r="G56" s="18">
        <f>G57+G60</f>
        <v>0</v>
      </c>
      <c r="H56" s="12"/>
    </row>
    <row r="57" spans="1:8" ht="31.5" hidden="1" customHeight="1" x14ac:dyDescent="0.2">
      <c r="A57" s="13" t="s">
        <v>33</v>
      </c>
      <c r="B57" s="104"/>
      <c r="C57" s="14">
        <v>1</v>
      </c>
      <c r="D57" s="15">
        <v>7</v>
      </c>
      <c r="E57" s="16" t="s">
        <v>34</v>
      </c>
      <c r="F57" s="17"/>
      <c r="G57" s="18">
        <f>G58</f>
        <v>0</v>
      </c>
      <c r="H57" s="12"/>
    </row>
    <row r="58" spans="1:8" ht="31.5" hidden="1" customHeight="1" x14ac:dyDescent="0.2">
      <c r="A58" s="13" t="s">
        <v>21</v>
      </c>
      <c r="B58" s="104"/>
      <c r="C58" s="14">
        <v>1</v>
      </c>
      <c r="D58" s="15">
        <v>7</v>
      </c>
      <c r="E58" s="16" t="s">
        <v>34</v>
      </c>
      <c r="F58" s="17">
        <v>200</v>
      </c>
      <c r="G58" s="18">
        <f>G59</f>
        <v>0</v>
      </c>
      <c r="H58" s="12"/>
    </row>
    <row r="59" spans="1:8" ht="31.5" hidden="1" customHeight="1" x14ac:dyDescent="0.2">
      <c r="A59" s="43" t="s">
        <v>22</v>
      </c>
      <c r="B59" s="104"/>
      <c r="C59" s="14">
        <v>1</v>
      </c>
      <c r="D59" s="15">
        <v>7</v>
      </c>
      <c r="E59" s="16" t="s">
        <v>34</v>
      </c>
      <c r="F59" s="29">
        <v>240</v>
      </c>
      <c r="G59" s="18"/>
      <c r="H59" s="12"/>
    </row>
    <row r="60" spans="1:8" ht="18.75" hidden="1" x14ac:dyDescent="0.2">
      <c r="A60" s="13" t="s">
        <v>35</v>
      </c>
      <c r="B60" s="104"/>
      <c r="C60" s="14">
        <v>1</v>
      </c>
      <c r="D60" s="15">
        <v>7</v>
      </c>
      <c r="E60" s="16" t="s">
        <v>36</v>
      </c>
      <c r="F60" s="17"/>
      <c r="G60" s="18">
        <f>G61</f>
        <v>0</v>
      </c>
      <c r="H60" s="12"/>
    </row>
    <row r="61" spans="1:8" ht="31.5" hidden="1" customHeight="1" x14ac:dyDescent="0.2">
      <c r="A61" s="13" t="s">
        <v>21</v>
      </c>
      <c r="B61" s="104"/>
      <c r="C61" s="14">
        <v>1</v>
      </c>
      <c r="D61" s="15">
        <v>7</v>
      </c>
      <c r="E61" s="16" t="s">
        <v>36</v>
      </c>
      <c r="F61" s="17">
        <v>200</v>
      </c>
      <c r="G61" s="18">
        <f>G62</f>
        <v>0</v>
      </c>
      <c r="H61" s="12"/>
    </row>
    <row r="62" spans="1:8" ht="31.5" hidden="1" customHeight="1" x14ac:dyDescent="0.2">
      <c r="A62" s="43" t="s">
        <v>22</v>
      </c>
      <c r="B62" s="104"/>
      <c r="C62" s="14">
        <v>1</v>
      </c>
      <c r="D62" s="15">
        <v>7</v>
      </c>
      <c r="E62" s="16" t="s">
        <v>36</v>
      </c>
      <c r="F62" s="29">
        <v>240</v>
      </c>
      <c r="G62" s="18"/>
      <c r="H62" s="12"/>
    </row>
    <row r="63" spans="1:8" ht="15.95" customHeight="1" x14ac:dyDescent="0.2">
      <c r="A63" s="19" t="s">
        <v>37</v>
      </c>
      <c r="B63" s="104"/>
      <c r="C63" s="20">
        <v>1</v>
      </c>
      <c r="D63" s="21">
        <v>11</v>
      </c>
      <c r="E63" s="22" t="s">
        <v>7</v>
      </c>
      <c r="F63" s="23" t="s">
        <v>7</v>
      </c>
      <c r="G63" s="24">
        <f>G64</f>
        <v>20</v>
      </c>
      <c r="H63" s="12"/>
    </row>
    <row r="64" spans="1:8" ht="15.95" customHeight="1" x14ac:dyDescent="0.2">
      <c r="A64" s="13" t="s">
        <v>9</v>
      </c>
      <c r="B64" s="104"/>
      <c r="C64" s="14">
        <v>1</v>
      </c>
      <c r="D64" s="15">
        <v>11</v>
      </c>
      <c r="E64" s="16" t="s">
        <v>10</v>
      </c>
      <c r="F64" s="17" t="s">
        <v>7</v>
      </c>
      <c r="G64" s="18">
        <f>G65</f>
        <v>20</v>
      </c>
      <c r="H64" s="12"/>
    </row>
    <row r="65" spans="1:8" ht="15.95" customHeight="1" x14ac:dyDescent="0.2">
      <c r="A65" s="13" t="s">
        <v>38</v>
      </c>
      <c r="B65" s="104"/>
      <c r="C65" s="14">
        <v>1</v>
      </c>
      <c r="D65" s="15">
        <v>11</v>
      </c>
      <c r="E65" s="16" t="s">
        <v>39</v>
      </c>
      <c r="F65" s="17" t="s">
        <v>7</v>
      </c>
      <c r="G65" s="18">
        <f>G66</f>
        <v>20</v>
      </c>
      <c r="H65" s="12"/>
    </row>
    <row r="66" spans="1:8" ht="15.95" customHeight="1" x14ac:dyDescent="0.2">
      <c r="A66" s="13" t="s">
        <v>23</v>
      </c>
      <c r="B66" s="104"/>
      <c r="C66" s="14">
        <v>1</v>
      </c>
      <c r="D66" s="15">
        <v>11</v>
      </c>
      <c r="E66" s="16" t="s">
        <v>39</v>
      </c>
      <c r="F66" s="17">
        <v>800</v>
      </c>
      <c r="G66" s="18">
        <f>G67</f>
        <v>20</v>
      </c>
      <c r="H66" s="12"/>
    </row>
    <row r="67" spans="1:8" ht="15.95" customHeight="1" x14ac:dyDescent="0.2">
      <c r="A67" s="25" t="s">
        <v>40</v>
      </c>
      <c r="B67" s="104"/>
      <c r="C67" s="26">
        <v>1</v>
      </c>
      <c r="D67" s="27">
        <v>11</v>
      </c>
      <c r="E67" s="28" t="s">
        <v>39</v>
      </c>
      <c r="F67" s="29">
        <v>870</v>
      </c>
      <c r="G67" s="30">
        <v>20</v>
      </c>
      <c r="H67" s="12"/>
    </row>
    <row r="68" spans="1:8" ht="15.95" customHeight="1" x14ac:dyDescent="0.2">
      <c r="A68" s="37" t="s">
        <v>41</v>
      </c>
      <c r="B68" s="104"/>
      <c r="C68" s="38">
        <v>1</v>
      </c>
      <c r="D68" s="39">
        <v>13</v>
      </c>
      <c r="E68" s="40" t="s">
        <v>7</v>
      </c>
      <c r="F68" s="41" t="s">
        <v>7</v>
      </c>
      <c r="G68" s="42">
        <f>G69</f>
        <v>232</v>
      </c>
      <c r="H68" s="12"/>
    </row>
    <row r="69" spans="1:8" ht="15.95" customHeight="1" x14ac:dyDescent="0.2">
      <c r="A69" s="13" t="s">
        <v>9</v>
      </c>
      <c r="B69" s="104"/>
      <c r="C69" s="14">
        <v>1</v>
      </c>
      <c r="D69" s="15">
        <v>13</v>
      </c>
      <c r="E69" s="16" t="s">
        <v>10</v>
      </c>
      <c r="F69" s="17" t="s">
        <v>7</v>
      </c>
      <c r="G69" s="18">
        <f>G70+G75</f>
        <v>232</v>
      </c>
      <c r="H69" s="12"/>
    </row>
    <row r="70" spans="1:8" ht="32.1" customHeight="1" x14ac:dyDescent="0.2">
      <c r="A70" s="13" t="s">
        <v>42</v>
      </c>
      <c r="B70" s="104"/>
      <c r="C70" s="14">
        <v>1</v>
      </c>
      <c r="D70" s="15">
        <v>13</v>
      </c>
      <c r="E70" s="16" t="s">
        <v>43</v>
      </c>
      <c r="F70" s="17" t="s">
        <v>7</v>
      </c>
      <c r="G70" s="18">
        <f>G71+G73</f>
        <v>0</v>
      </c>
      <c r="H70" s="12"/>
    </row>
    <row r="71" spans="1:8" ht="32.1" customHeight="1" x14ac:dyDescent="0.2">
      <c r="A71" s="13" t="s">
        <v>21</v>
      </c>
      <c r="B71" s="104"/>
      <c r="C71" s="14">
        <v>1</v>
      </c>
      <c r="D71" s="15">
        <v>13</v>
      </c>
      <c r="E71" s="16" t="s">
        <v>43</v>
      </c>
      <c r="F71" s="17">
        <v>200</v>
      </c>
      <c r="G71" s="18">
        <f>G72</f>
        <v>0</v>
      </c>
      <c r="H71" s="12"/>
    </row>
    <row r="72" spans="1:8" ht="32.1" customHeight="1" x14ac:dyDescent="0.2">
      <c r="A72" s="43" t="s">
        <v>22</v>
      </c>
      <c r="B72" s="104"/>
      <c r="C72" s="27">
        <v>1</v>
      </c>
      <c r="D72" s="27">
        <v>13</v>
      </c>
      <c r="E72" s="44" t="s">
        <v>43</v>
      </c>
      <c r="F72" s="29">
        <v>240</v>
      </c>
      <c r="G72" s="30"/>
      <c r="H72" s="12"/>
    </row>
    <row r="73" spans="1:8" ht="15.75" hidden="1" customHeight="1" x14ac:dyDescent="0.2">
      <c r="A73" s="13" t="s">
        <v>23</v>
      </c>
      <c r="B73" s="104"/>
      <c r="C73" s="14">
        <v>1</v>
      </c>
      <c r="D73" s="15">
        <v>13</v>
      </c>
      <c r="E73" s="16" t="s">
        <v>43</v>
      </c>
      <c r="F73" s="29">
        <v>800</v>
      </c>
      <c r="G73" s="30">
        <f>G74</f>
        <v>0</v>
      </c>
      <c r="H73" s="12"/>
    </row>
    <row r="74" spans="1:8" ht="15.75" hidden="1" customHeight="1" x14ac:dyDescent="0.2">
      <c r="A74" s="43" t="s">
        <v>24</v>
      </c>
      <c r="B74" s="104"/>
      <c r="C74" s="27">
        <v>1</v>
      </c>
      <c r="D74" s="27">
        <v>13</v>
      </c>
      <c r="E74" s="44" t="s">
        <v>43</v>
      </c>
      <c r="F74" s="29">
        <v>850</v>
      </c>
      <c r="G74" s="30"/>
      <c r="H74" s="12"/>
    </row>
    <row r="75" spans="1:8" ht="15.95" customHeight="1" x14ac:dyDescent="0.2">
      <c r="A75" s="43" t="s">
        <v>44</v>
      </c>
      <c r="B75" s="104"/>
      <c r="C75" s="27">
        <v>1</v>
      </c>
      <c r="D75" s="27">
        <v>13</v>
      </c>
      <c r="E75" s="44" t="s">
        <v>45</v>
      </c>
      <c r="F75" s="29" t="s">
        <v>7</v>
      </c>
      <c r="G75" s="30">
        <f>G76+G78</f>
        <v>232</v>
      </c>
      <c r="H75" s="12"/>
    </row>
    <row r="76" spans="1:8" ht="32.1" customHeight="1" x14ac:dyDescent="0.2">
      <c r="A76" s="13" t="s">
        <v>21</v>
      </c>
      <c r="B76" s="104"/>
      <c r="C76" s="27">
        <v>1</v>
      </c>
      <c r="D76" s="27">
        <v>13</v>
      </c>
      <c r="E76" s="44" t="s">
        <v>45</v>
      </c>
      <c r="F76" s="29">
        <v>200</v>
      </c>
      <c r="G76" s="30">
        <f>G77</f>
        <v>180</v>
      </c>
      <c r="H76" s="12"/>
    </row>
    <row r="77" spans="1:8" ht="15" customHeight="1" x14ac:dyDescent="0.2">
      <c r="A77" s="25" t="s">
        <v>22</v>
      </c>
      <c r="B77" s="104"/>
      <c r="C77" s="26">
        <v>1</v>
      </c>
      <c r="D77" s="27">
        <v>13</v>
      </c>
      <c r="E77" s="44" t="s">
        <v>45</v>
      </c>
      <c r="F77" s="29">
        <v>240</v>
      </c>
      <c r="G77" s="30">
        <v>180</v>
      </c>
      <c r="H77" s="12"/>
    </row>
    <row r="78" spans="1:8" ht="22.5" customHeight="1" x14ac:dyDescent="0.2">
      <c r="A78" s="13" t="s">
        <v>23</v>
      </c>
      <c r="B78" s="104"/>
      <c r="C78" s="14">
        <v>1</v>
      </c>
      <c r="D78" s="15">
        <v>13</v>
      </c>
      <c r="E78" s="44" t="s">
        <v>45</v>
      </c>
      <c r="F78" s="17">
        <v>800</v>
      </c>
      <c r="G78" s="18">
        <f>+G79+G81</f>
        <v>52</v>
      </c>
      <c r="H78" s="12"/>
    </row>
    <row r="79" spans="1:8" ht="24" customHeight="1" x14ac:dyDescent="0.2">
      <c r="A79" s="25" t="s">
        <v>46</v>
      </c>
      <c r="B79" s="104"/>
      <c r="C79" s="26">
        <v>1</v>
      </c>
      <c r="D79" s="27">
        <v>13</v>
      </c>
      <c r="E79" s="45" t="s">
        <v>45</v>
      </c>
      <c r="F79" s="29">
        <v>830</v>
      </c>
      <c r="G79" s="30">
        <v>50</v>
      </c>
      <c r="H79" s="12"/>
    </row>
    <row r="80" spans="1:8" ht="0.75" customHeight="1" x14ac:dyDescent="0.2">
      <c r="A80" s="43" t="s">
        <v>24</v>
      </c>
      <c r="B80" s="104"/>
      <c r="C80" s="26">
        <v>1</v>
      </c>
      <c r="D80" s="27">
        <v>13</v>
      </c>
      <c r="E80" s="44" t="s">
        <v>45</v>
      </c>
      <c r="F80" s="29">
        <v>830</v>
      </c>
      <c r="G80" s="30"/>
      <c r="H80" s="12"/>
    </row>
    <row r="81" spans="1:8" ht="20.25" customHeight="1" x14ac:dyDescent="0.2">
      <c r="A81" s="25" t="s">
        <v>24</v>
      </c>
      <c r="B81" s="104"/>
      <c r="C81" s="26">
        <v>1</v>
      </c>
      <c r="D81" s="27">
        <v>13</v>
      </c>
      <c r="E81" s="45" t="s">
        <v>45</v>
      </c>
      <c r="F81" s="139">
        <v>850</v>
      </c>
      <c r="G81" s="18">
        <v>2</v>
      </c>
      <c r="H81" s="12"/>
    </row>
    <row r="82" spans="1:8" ht="15.95" customHeight="1" x14ac:dyDescent="0.2">
      <c r="A82" s="6" t="s">
        <v>47</v>
      </c>
      <c r="B82" s="104"/>
      <c r="C82" s="26">
        <v>1</v>
      </c>
      <c r="D82" s="27">
        <v>13</v>
      </c>
      <c r="E82" s="44" t="s">
        <v>45</v>
      </c>
      <c r="F82" s="10" t="s">
        <v>7</v>
      </c>
      <c r="G82" s="11">
        <f>G83</f>
        <v>78.5</v>
      </c>
      <c r="H82" s="12"/>
    </row>
    <row r="83" spans="1:8" ht="15.95" customHeight="1" x14ac:dyDescent="0.2">
      <c r="A83" s="13" t="s">
        <v>16</v>
      </c>
      <c r="B83" s="104"/>
      <c r="C83" s="14">
        <v>2</v>
      </c>
      <c r="D83" s="15">
        <v>3</v>
      </c>
      <c r="E83" s="16"/>
      <c r="F83" s="17" t="s">
        <v>7</v>
      </c>
      <c r="G83" s="18">
        <f>G84</f>
        <v>78.5</v>
      </c>
      <c r="H83" s="12"/>
    </row>
    <row r="84" spans="1:8" s="51" customFormat="1" ht="32.1" customHeight="1" x14ac:dyDescent="0.25">
      <c r="A84" s="46" t="s">
        <v>48</v>
      </c>
      <c r="B84" s="104"/>
      <c r="C84" s="14">
        <v>2</v>
      </c>
      <c r="D84" s="15">
        <v>3</v>
      </c>
      <c r="E84" s="47"/>
      <c r="F84" s="48" t="s">
        <v>7</v>
      </c>
      <c r="G84" s="49">
        <f>G85+G87</f>
        <v>78.5</v>
      </c>
      <c r="H84" s="50"/>
    </row>
    <row r="85" spans="1:8" ht="63.95" customHeight="1" x14ac:dyDescent="0.2">
      <c r="A85" s="13" t="s">
        <v>13</v>
      </c>
      <c r="B85" s="104"/>
      <c r="C85" s="14">
        <v>2</v>
      </c>
      <c r="D85" s="15">
        <v>3</v>
      </c>
      <c r="E85" s="16" t="s">
        <v>49</v>
      </c>
      <c r="F85" s="17">
        <v>100</v>
      </c>
      <c r="G85" s="18">
        <f>G86</f>
        <v>73.8</v>
      </c>
      <c r="H85" s="12"/>
    </row>
    <row r="86" spans="1:8" ht="32.1" customHeight="1" x14ac:dyDescent="0.2">
      <c r="A86" s="13" t="s">
        <v>50</v>
      </c>
      <c r="B86" s="104"/>
      <c r="C86" s="14">
        <v>2</v>
      </c>
      <c r="D86" s="15">
        <v>3</v>
      </c>
      <c r="E86" s="16" t="s">
        <v>49</v>
      </c>
      <c r="F86" s="17">
        <v>120</v>
      </c>
      <c r="G86" s="18">
        <v>73.8</v>
      </c>
      <c r="H86" s="12"/>
    </row>
    <row r="87" spans="1:8" ht="32.1" customHeight="1" x14ac:dyDescent="0.2">
      <c r="A87" s="13" t="s">
        <v>21</v>
      </c>
      <c r="B87" s="104"/>
      <c r="C87" s="14">
        <v>2</v>
      </c>
      <c r="D87" s="15">
        <v>3</v>
      </c>
      <c r="E87" s="16" t="s">
        <v>51</v>
      </c>
      <c r="F87" s="17">
        <v>200</v>
      </c>
      <c r="G87" s="18">
        <f>G88</f>
        <v>4.7</v>
      </c>
      <c r="H87" s="12"/>
    </row>
    <row r="88" spans="1:8" ht="32.1" customHeight="1" x14ac:dyDescent="0.2">
      <c r="A88" s="13" t="s">
        <v>22</v>
      </c>
      <c r="B88" s="104"/>
      <c r="C88" s="14">
        <v>2</v>
      </c>
      <c r="D88" s="15">
        <v>3</v>
      </c>
      <c r="E88" s="16" t="s">
        <v>51</v>
      </c>
      <c r="F88" s="17">
        <v>240</v>
      </c>
      <c r="G88" s="18">
        <v>4.7</v>
      </c>
      <c r="H88" s="12"/>
    </row>
    <row r="89" spans="1:8" ht="32.1" customHeight="1" x14ac:dyDescent="0.2">
      <c r="A89" s="6" t="s">
        <v>52</v>
      </c>
      <c r="B89" s="104"/>
      <c r="C89" s="7">
        <v>3</v>
      </c>
      <c r="D89" s="15"/>
      <c r="E89" s="16"/>
      <c r="F89" s="17"/>
      <c r="G89" s="18">
        <f>G90</f>
        <v>18</v>
      </c>
      <c r="H89" s="12"/>
    </row>
    <row r="90" spans="1:8" ht="32.1" customHeight="1" x14ac:dyDescent="0.2">
      <c r="A90" s="6" t="s">
        <v>53</v>
      </c>
      <c r="B90" s="104"/>
      <c r="C90" s="7">
        <v>3</v>
      </c>
      <c r="D90" s="8">
        <v>9</v>
      </c>
      <c r="E90" s="9" t="s">
        <v>7</v>
      </c>
      <c r="F90" s="10" t="s">
        <v>7</v>
      </c>
      <c r="G90" s="11">
        <f>G91+G101</f>
        <v>18</v>
      </c>
      <c r="H90" s="12"/>
    </row>
    <row r="91" spans="1:8" ht="78.75" x14ac:dyDescent="0.2">
      <c r="A91" s="13" t="s">
        <v>309</v>
      </c>
      <c r="B91" s="104"/>
      <c r="C91" s="14">
        <v>3</v>
      </c>
      <c r="D91" s="15">
        <v>9</v>
      </c>
      <c r="E91" s="16" t="s">
        <v>54</v>
      </c>
      <c r="F91" s="17" t="s">
        <v>7</v>
      </c>
      <c r="G91" s="18">
        <f>G92+G95+G98</f>
        <v>18</v>
      </c>
      <c r="H91" s="12"/>
    </row>
    <row r="92" spans="1:8" ht="42.75" customHeight="1" x14ac:dyDescent="0.2">
      <c r="A92" s="13" t="s">
        <v>55</v>
      </c>
      <c r="B92" s="104"/>
      <c r="C92" s="14">
        <v>3</v>
      </c>
      <c r="D92" s="15">
        <v>9</v>
      </c>
      <c r="E92" s="28" t="s">
        <v>56</v>
      </c>
      <c r="F92" s="17" t="s">
        <v>7</v>
      </c>
      <c r="G92" s="18">
        <f>G93</f>
        <v>15</v>
      </c>
      <c r="H92" s="12"/>
    </row>
    <row r="93" spans="1:8" ht="32.1" customHeight="1" x14ac:dyDescent="0.2">
      <c r="A93" s="13" t="s">
        <v>21</v>
      </c>
      <c r="B93" s="104"/>
      <c r="C93" s="26">
        <v>3</v>
      </c>
      <c r="D93" s="27">
        <v>9</v>
      </c>
      <c r="E93" s="28" t="s">
        <v>56</v>
      </c>
      <c r="F93" s="29">
        <v>200</v>
      </c>
      <c r="G93" s="30">
        <f>G94</f>
        <v>15</v>
      </c>
      <c r="H93" s="12"/>
    </row>
    <row r="94" spans="1:8" ht="32.1" customHeight="1" x14ac:dyDescent="0.2">
      <c r="A94" s="25" t="s">
        <v>22</v>
      </c>
      <c r="B94" s="104"/>
      <c r="C94" s="26">
        <v>3</v>
      </c>
      <c r="D94" s="27">
        <v>9</v>
      </c>
      <c r="E94" s="28" t="s">
        <v>56</v>
      </c>
      <c r="F94" s="29">
        <v>240</v>
      </c>
      <c r="G94" s="30">
        <v>15</v>
      </c>
      <c r="H94" s="12"/>
    </row>
    <row r="95" spans="1:8" ht="32.1" customHeight="1" x14ac:dyDescent="0.2">
      <c r="A95" s="13" t="s">
        <v>57</v>
      </c>
      <c r="B95" s="104"/>
      <c r="C95" s="14">
        <v>3</v>
      </c>
      <c r="D95" s="15">
        <v>9</v>
      </c>
      <c r="E95" s="16" t="s">
        <v>58</v>
      </c>
      <c r="F95" s="17"/>
      <c r="G95" s="18">
        <f>G96</f>
        <v>3</v>
      </c>
      <c r="H95" s="12"/>
    </row>
    <row r="96" spans="1:8" ht="32.1" customHeight="1" x14ac:dyDescent="0.2">
      <c r="A96" s="13" t="s">
        <v>21</v>
      </c>
      <c r="B96" s="104"/>
      <c r="C96" s="14">
        <v>3</v>
      </c>
      <c r="D96" s="15">
        <v>9</v>
      </c>
      <c r="E96" s="16" t="s">
        <v>58</v>
      </c>
      <c r="F96" s="17">
        <v>200</v>
      </c>
      <c r="G96" s="18">
        <f>G97</f>
        <v>3</v>
      </c>
      <c r="H96" s="12"/>
    </row>
    <row r="97" spans="1:8" ht="32.1" customHeight="1" x14ac:dyDescent="0.2">
      <c r="A97" s="25" t="s">
        <v>22</v>
      </c>
      <c r="B97" s="104"/>
      <c r="C97" s="14">
        <v>3</v>
      </c>
      <c r="D97" s="15">
        <v>9</v>
      </c>
      <c r="E97" s="16" t="s">
        <v>58</v>
      </c>
      <c r="F97" s="17">
        <v>240</v>
      </c>
      <c r="G97" s="18">
        <v>3</v>
      </c>
      <c r="H97" s="12"/>
    </row>
    <row r="98" spans="1:8" ht="32.25" customHeight="1" x14ac:dyDescent="0.2">
      <c r="A98" s="13" t="s">
        <v>59</v>
      </c>
      <c r="B98" s="104"/>
      <c r="C98" s="14">
        <v>3</v>
      </c>
      <c r="D98" s="15">
        <v>9</v>
      </c>
      <c r="E98" s="16" t="s">
        <v>60</v>
      </c>
      <c r="F98" s="17"/>
      <c r="G98" s="18">
        <f>G99</f>
        <v>0</v>
      </c>
      <c r="H98" s="12"/>
    </row>
    <row r="99" spans="1:8" ht="31.5" customHeight="1" x14ac:dyDescent="0.2">
      <c r="A99" s="13" t="s">
        <v>21</v>
      </c>
      <c r="B99" s="104"/>
      <c r="C99" s="14">
        <v>3</v>
      </c>
      <c r="D99" s="15">
        <v>9</v>
      </c>
      <c r="E99" s="16" t="s">
        <v>60</v>
      </c>
      <c r="F99" s="17">
        <v>200</v>
      </c>
      <c r="G99" s="18">
        <f>G100</f>
        <v>0</v>
      </c>
      <c r="H99" s="12"/>
    </row>
    <row r="100" spans="1:8" ht="27.75" customHeight="1" x14ac:dyDescent="0.2">
      <c r="A100" s="25" t="s">
        <v>22</v>
      </c>
      <c r="B100" s="104"/>
      <c r="C100" s="14">
        <v>3</v>
      </c>
      <c r="D100" s="15">
        <v>9</v>
      </c>
      <c r="E100" s="16" t="s">
        <v>60</v>
      </c>
      <c r="F100" s="17">
        <v>240</v>
      </c>
      <c r="G100" s="18"/>
      <c r="H100" s="12"/>
    </row>
    <row r="101" spans="1:8" ht="15.75" hidden="1" customHeight="1" x14ac:dyDescent="0.2">
      <c r="A101" s="25" t="s">
        <v>9</v>
      </c>
      <c r="B101" s="104"/>
      <c r="C101" s="14">
        <v>3</v>
      </c>
      <c r="D101" s="15">
        <v>9</v>
      </c>
      <c r="E101" s="16" t="s">
        <v>10</v>
      </c>
      <c r="F101" s="17"/>
      <c r="G101" s="18">
        <f>G102+G105+G108</f>
        <v>0</v>
      </c>
      <c r="H101" s="12"/>
    </row>
    <row r="102" spans="1:8" ht="48" hidden="1" customHeight="1" x14ac:dyDescent="0.2">
      <c r="A102" s="13" t="s">
        <v>61</v>
      </c>
      <c r="B102" s="104"/>
      <c r="C102" s="14">
        <v>3</v>
      </c>
      <c r="D102" s="15">
        <v>9</v>
      </c>
      <c r="E102" s="16" t="s">
        <v>62</v>
      </c>
      <c r="F102" s="17"/>
      <c r="G102" s="18">
        <f>G103</f>
        <v>0</v>
      </c>
      <c r="H102" s="12"/>
    </row>
    <row r="103" spans="1:8" ht="31.5" hidden="1" customHeight="1" x14ac:dyDescent="0.2">
      <c r="A103" s="13" t="s">
        <v>21</v>
      </c>
      <c r="B103" s="104"/>
      <c r="C103" s="14">
        <v>3</v>
      </c>
      <c r="D103" s="15">
        <v>9</v>
      </c>
      <c r="E103" s="16" t="s">
        <v>62</v>
      </c>
      <c r="F103" s="17">
        <v>200</v>
      </c>
      <c r="G103" s="18">
        <f>G104</f>
        <v>0</v>
      </c>
      <c r="H103" s="12"/>
    </row>
    <row r="104" spans="1:8" ht="31.5" hidden="1" customHeight="1" x14ac:dyDescent="0.2">
      <c r="A104" s="25" t="s">
        <v>22</v>
      </c>
      <c r="B104" s="104"/>
      <c r="C104" s="14">
        <v>3</v>
      </c>
      <c r="D104" s="15">
        <v>9</v>
      </c>
      <c r="E104" s="16" t="s">
        <v>62</v>
      </c>
      <c r="F104" s="17">
        <v>240</v>
      </c>
      <c r="G104" s="18"/>
      <c r="H104" s="12"/>
    </row>
    <row r="105" spans="1:8" ht="31.5" hidden="1" customHeight="1" x14ac:dyDescent="0.2">
      <c r="A105" s="13" t="s">
        <v>63</v>
      </c>
      <c r="B105" s="104"/>
      <c r="C105" s="14">
        <v>3</v>
      </c>
      <c r="D105" s="15">
        <v>9</v>
      </c>
      <c r="E105" s="16" t="s">
        <v>64</v>
      </c>
      <c r="F105" s="17"/>
      <c r="G105" s="18">
        <f>G106</f>
        <v>0</v>
      </c>
      <c r="H105" s="12"/>
    </row>
    <row r="106" spans="1:8" ht="31.5" hidden="1" customHeight="1" x14ac:dyDescent="0.2">
      <c r="A106" s="13" t="s">
        <v>21</v>
      </c>
      <c r="B106" s="104"/>
      <c r="C106" s="14">
        <v>3</v>
      </c>
      <c r="D106" s="15">
        <v>9</v>
      </c>
      <c r="E106" s="16" t="s">
        <v>64</v>
      </c>
      <c r="F106" s="17">
        <v>200</v>
      </c>
      <c r="G106" s="18">
        <f>G107</f>
        <v>0</v>
      </c>
      <c r="H106" s="12"/>
    </row>
    <row r="107" spans="1:8" ht="31.5" hidden="1" customHeight="1" x14ac:dyDescent="0.2">
      <c r="A107" s="25" t="s">
        <v>22</v>
      </c>
      <c r="B107" s="104"/>
      <c r="C107" s="14">
        <v>3</v>
      </c>
      <c r="D107" s="15">
        <v>9</v>
      </c>
      <c r="E107" s="16" t="s">
        <v>64</v>
      </c>
      <c r="F107" s="17">
        <v>240</v>
      </c>
      <c r="G107" s="18"/>
      <c r="H107" s="12"/>
    </row>
    <row r="108" spans="1:8" ht="31.5" hidden="1" customHeight="1" x14ac:dyDescent="0.2">
      <c r="A108" s="13" t="s">
        <v>65</v>
      </c>
      <c r="B108" s="104"/>
      <c r="C108" s="14">
        <v>3</v>
      </c>
      <c r="D108" s="15">
        <v>9</v>
      </c>
      <c r="E108" s="16" t="s">
        <v>66</v>
      </c>
      <c r="F108" s="17"/>
      <c r="G108" s="18">
        <f>G109</f>
        <v>0</v>
      </c>
      <c r="H108" s="12"/>
    </row>
    <row r="109" spans="1:8" ht="31.5" hidden="1" customHeight="1" x14ac:dyDescent="0.2">
      <c r="A109" s="13" t="s">
        <v>21</v>
      </c>
      <c r="B109" s="104"/>
      <c r="C109" s="14">
        <v>3</v>
      </c>
      <c r="D109" s="15">
        <v>9</v>
      </c>
      <c r="E109" s="16" t="s">
        <v>66</v>
      </c>
      <c r="F109" s="17">
        <v>200</v>
      </c>
      <c r="G109" s="18">
        <f>G110</f>
        <v>0</v>
      </c>
      <c r="H109" s="12"/>
    </row>
    <row r="110" spans="1:8" ht="31.5" hidden="1" customHeight="1" x14ac:dyDescent="0.2">
      <c r="A110" s="25" t="s">
        <v>22</v>
      </c>
      <c r="B110" s="104"/>
      <c r="C110" s="14">
        <v>3</v>
      </c>
      <c r="D110" s="15">
        <v>9</v>
      </c>
      <c r="E110" s="16" t="s">
        <v>66</v>
      </c>
      <c r="F110" s="17">
        <v>240</v>
      </c>
      <c r="G110" s="18"/>
      <c r="H110" s="12"/>
    </row>
    <row r="111" spans="1:8" ht="15.95" customHeight="1" x14ac:dyDescent="0.2">
      <c r="A111" s="19" t="s">
        <v>67</v>
      </c>
      <c r="B111" s="104"/>
      <c r="C111" s="20">
        <v>4</v>
      </c>
      <c r="D111" s="15"/>
      <c r="E111" s="16"/>
      <c r="F111" s="17"/>
      <c r="G111" s="18">
        <f>G112+G126+G203+G188</f>
        <v>2787.7</v>
      </c>
      <c r="H111" s="12"/>
    </row>
    <row r="112" spans="1:8" ht="0.75" customHeight="1" x14ac:dyDescent="0.2">
      <c r="A112" s="52" t="s">
        <v>68</v>
      </c>
      <c r="B112" s="104"/>
      <c r="C112" s="53">
        <v>4</v>
      </c>
      <c r="D112" s="54">
        <v>6</v>
      </c>
      <c r="E112" s="55" t="s">
        <v>7</v>
      </c>
      <c r="F112" s="56" t="s">
        <v>7</v>
      </c>
      <c r="G112" s="57">
        <f>G113</f>
        <v>0</v>
      </c>
      <c r="H112" s="12"/>
    </row>
    <row r="113" spans="1:8" ht="14.25" hidden="1" customHeight="1" x14ac:dyDescent="0.2">
      <c r="A113" s="58" t="s">
        <v>9</v>
      </c>
      <c r="B113" s="104"/>
      <c r="C113" s="59">
        <v>4</v>
      </c>
      <c r="D113" s="60">
        <v>6</v>
      </c>
      <c r="E113" s="61" t="s">
        <v>10</v>
      </c>
      <c r="F113" s="62"/>
      <c r="G113" s="63">
        <f>G114+G119</f>
        <v>0</v>
      </c>
      <c r="H113" s="12"/>
    </row>
    <row r="114" spans="1:8" ht="15.75" hidden="1" customHeight="1" x14ac:dyDescent="0.2">
      <c r="A114" s="58" t="s">
        <v>69</v>
      </c>
      <c r="B114" s="104"/>
      <c r="C114" s="59">
        <v>4</v>
      </c>
      <c r="D114" s="60">
        <v>6</v>
      </c>
      <c r="E114" s="61" t="s">
        <v>70</v>
      </c>
      <c r="F114" s="62"/>
      <c r="G114" s="63">
        <f>G115+G117</f>
        <v>0</v>
      </c>
      <c r="H114" s="12"/>
    </row>
    <row r="115" spans="1:8" ht="31.5" hidden="1" customHeight="1" x14ac:dyDescent="0.2">
      <c r="A115" s="13" t="s">
        <v>21</v>
      </c>
      <c r="B115" s="104"/>
      <c r="C115" s="59">
        <v>4</v>
      </c>
      <c r="D115" s="60">
        <v>6</v>
      </c>
      <c r="E115" s="61" t="s">
        <v>70</v>
      </c>
      <c r="F115" s="64">
        <v>200</v>
      </c>
      <c r="G115" s="63">
        <f>G116</f>
        <v>0</v>
      </c>
      <c r="H115" s="12"/>
    </row>
    <row r="116" spans="1:8" ht="31.5" hidden="1" customHeight="1" x14ac:dyDescent="0.2">
      <c r="A116" s="65" t="s">
        <v>22</v>
      </c>
      <c r="B116" s="104"/>
      <c r="C116" s="66">
        <v>4</v>
      </c>
      <c r="D116" s="67">
        <v>6</v>
      </c>
      <c r="E116" s="61" t="s">
        <v>70</v>
      </c>
      <c r="F116" s="68">
        <v>240</v>
      </c>
      <c r="G116" s="63"/>
      <c r="H116" s="12"/>
    </row>
    <row r="117" spans="1:8" ht="31.5" hidden="1" customHeight="1" x14ac:dyDescent="0.2">
      <c r="A117" s="69" t="s">
        <v>71</v>
      </c>
      <c r="B117" s="104"/>
      <c r="C117" s="59">
        <v>4</v>
      </c>
      <c r="D117" s="60">
        <v>6</v>
      </c>
      <c r="E117" s="61" t="s">
        <v>70</v>
      </c>
      <c r="F117" s="70">
        <v>400</v>
      </c>
      <c r="G117" s="63">
        <f>G118</f>
        <v>0</v>
      </c>
      <c r="H117" s="12"/>
    </row>
    <row r="118" spans="1:8" ht="15.75" hidden="1" customHeight="1" x14ac:dyDescent="0.2">
      <c r="A118" s="71" t="s">
        <v>72</v>
      </c>
      <c r="B118" s="104"/>
      <c r="C118" s="66">
        <v>4</v>
      </c>
      <c r="D118" s="67">
        <v>6</v>
      </c>
      <c r="E118" s="61" t="s">
        <v>70</v>
      </c>
      <c r="F118" s="68">
        <v>410</v>
      </c>
      <c r="G118" s="63"/>
      <c r="H118" s="12"/>
    </row>
    <row r="119" spans="1:8" ht="15.75" hidden="1" customHeight="1" x14ac:dyDescent="0.2">
      <c r="A119" s="58" t="s">
        <v>73</v>
      </c>
      <c r="B119" s="104"/>
      <c r="C119" s="59">
        <v>4</v>
      </c>
      <c r="D119" s="60">
        <v>6</v>
      </c>
      <c r="E119" s="61" t="s">
        <v>74</v>
      </c>
      <c r="F119" s="64"/>
      <c r="G119" s="63">
        <f>G120+G122+G124</f>
        <v>0</v>
      </c>
      <c r="H119" s="12"/>
    </row>
    <row r="120" spans="1:8" ht="31.5" hidden="1" customHeight="1" x14ac:dyDescent="0.2">
      <c r="A120" s="13" t="s">
        <v>21</v>
      </c>
      <c r="B120" s="104"/>
      <c r="C120" s="59">
        <v>4</v>
      </c>
      <c r="D120" s="60">
        <v>6</v>
      </c>
      <c r="E120" s="61" t="s">
        <v>74</v>
      </c>
      <c r="F120" s="64">
        <v>200</v>
      </c>
      <c r="G120" s="72">
        <f>G121</f>
        <v>0</v>
      </c>
      <c r="H120" s="12"/>
    </row>
    <row r="121" spans="1:8" ht="31.5" hidden="1" customHeight="1" x14ac:dyDescent="0.2">
      <c r="A121" s="65" t="s">
        <v>22</v>
      </c>
      <c r="B121" s="104"/>
      <c r="C121" s="66">
        <v>4</v>
      </c>
      <c r="D121" s="67">
        <v>6</v>
      </c>
      <c r="E121" s="61" t="s">
        <v>74</v>
      </c>
      <c r="F121" s="68">
        <v>240</v>
      </c>
      <c r="G121" s="73"/>
      <c r="H121" s="12"/>
    </row>
    <row r="122" spans="1:8" ht="31.5" hidden="1" customHeight="1" x14ac:dyDescent="0.2">
      <c r="A122" s="69" t="s">
        <v>71</v>
      </c>
      <c r="B122" s="104"/>
      <c r="C122" s="59">
        <v>4</v>
      </c>
      <c r="D122" s="60">
        <v>6</v>
      </c>
      <c r="E122" s="61" t="s">
        <v>74</v>
      </c>
      <c r="F122" s="70">
        <v>400</v>
      </c>
      <c r="G122" s="73">
        <f>G123</f>
        <v>0</v>
      </c>
      <c r="H122" s="12"/>
    </row>
    <row r="123" spans="1:8" ht="15.75" hidden="1" customHeight="1" x14ac:dyDescent="0.2">
      <c r="A123" s="71" t="s">
        <v>72</v>
      </c>
      <c r="B123" s="104"/>
      <c r="C123" s="66">
        <v>4</v>
      </c>
      <c r="D123" s="67">
        <v>6</v>
      </c>
      <c r="E123" s="61" t="s">
        <v>74</v>
      </c>
      <c r="F123" s="68">
        <v>410</v>
      </c>
      <c r="G123" s="73"/>
      <c r="H123" s="12"/>
    </row>
    <row r="124" spans="1:8" ht="15.75" hidden="1" customHeight="1" x14ac:dyDescent="0.2">
      <c r="A124" s="65" t="s">
        <v>23</v>
      </c>
      <c r="B124" s="104"/>
      <c r="C124" s="59">
        <v>4</v>
      </c>
      <c r="D124" s="60">
        <v>6</v>
      </c>
      <c r="E124" s="61" t="s">
        <v>74</v>
      </c>
      <c r="F124" s="64">
        <v>800</v>
      </c>
      <c r="G124" s="72">
        <f>G125</f>
        <v>0</v>
      </c>
      <c r="H124" s="12"/>
    </row>
    <row r="125" spans="1:8" ht="48" hidden="1" customHeight="1" x14ac:dyDescent="0.2">
      <c r="A125" s="65" t="s">
        <v>75</v>
      </c>
      <c r="B125" s="104"/>
      <c r="C125" s="66">
        <v>4</v>
      </c>
      <c r="D125" s="67">
        <v>6</v>
      </c>
      <c r="E125" s="61" t="s">
        <v>74</v>
      </c>
      <c r="F125" s="64">
        <v>810</v>
      </c>
      <c r="G125" s="72"/>
      <c r="H125" s="12"/>
    </row>
    <row r="126" spans="1:8" ht="21" customHeight="1" x14ac:dyDescent="0.2">
      <c r="A126" s="19" t="s">
        <v>76</v>
      </c>
      <c r="B126" s="104"/>
      <c r="C126" s="20">
        <v>4</v>
      </c>
      <c r="D126" s="21">
        <v>9</v>
      </c>
      <c r="E126" s="22" t="s">
        <v>7</v>
      </c>
      <c r="F126" s="23" t="s">
        <v>7</v>
      </c>
      <c r="G126" s="24">
        <f>G127+G158+G173</f>
        <v>2787.7</v>
      </c>
      <c r="H126" s="12"/>
    </row>
    <row r="127" spans="1:8" ht="30.75" customHeight="1" x14ac:dyDescent="0.2">
      <c r="A127" s="13" t="s">
        <v>312</v>
      </c>
      <c r="B127" s="104"/>
      <c r="C127" s="14">
        <v>4</v>
      </c>
      <c r="D127" s="15">
        <v>9</v>
      </c>
      <c r="E127" s="16" t="s">
        <v>77</v>
      </c>
      <c r="F127" s="23"/>
      <c r="G127" s="30">
        <f>G128+G143</f>
        <v>2587.6999999999998</v>
      </c>
      <c r="H127" s="12"/>
    </row>
    <row r="128" spans="1:8" ht="34.5" customHeight="1" x14ac:dyDescent="0.2">
      <c r="A128" s="13" t="s">
        <v>325</v>
      </c>
      <c r="B128" s="104"/>
      <c r="C128" s="14">
        <v>4</v>
      </c>
      <c r="D128" s="15">
        <v>9</v>
      </c>
      <c r="E128" s="16" t="s">
        <v>78</v>
      </c>
      <c r="F128" s="23"/>
      <c r="G128" s="30">
        <f>G129+G136</f>
        <v>2587.6999999999998</v>
      </c>
      <c r="H128" s="12"/>
    </row>
    <row r="129" spans="1:8" ht="48" hidden="1" customHeight="1" x14ac:dyDescent="0.2">
      <c r="A129" s="13" t="s">
        <v>79</v>
      </c>
      <c r="B129" s="104"/>
      <c r="C129" s="14">
        <v>4</v>
      </c>
      <c r="D129" s="15">
        <v>9</v>
      </c>
      <c r="E129" s="16" t="s">
        <v>80</v>
      </c>
      <c r="F129" s="23"/>
      <c r="G129" s="30">
        <f>G130+G132+G134</f>
        <v>0</v>
      </c>
      <c r="H129" s="12"/>
    </row>
    <row r="130" spans="1:8" ht="31.5" hidden="1" customHeight="1" x14ac:dyDescent="0.2">
      <c r="A130" s="13" t="s">
        <v>21</v>
      </c>
      <c r="B130" s="104"/>
      <c r="C130" s="14">
        <v>4</v>
      </c>
      <c r="D130" s="15">
        <v>9</v>
      </c>
      <c r="E130" s="16" t="s">
        <v>80</v>
      </c>
      <c r="F130" s="29">
        <v>200</v>
      </c>
      <c r="G130" s="30">
        <f>G131</f>
        <v>0</v>
      </c>
      <c r="H130" s="12"/>
    </row>
    <row r="131" spans="1:8" ht="31.5" hidden="1" customHeight="1" x14ac:dyDescent="0.2">
      <c r="A131" s="25" t="s">
        <v>22</v>
      </c>
      <c r="B131" s="104"/>
      <c r="C131" s="14">
        <v>4</v>
      </c>
      <c r="D131" s="15">
        <v>9</v>
      </c>
      <c r="E131" s="16" t="s">
        <v>80</v>
      </c>
      <c r="F131" s="29">
        <v>240</v>
      </c>
      <c r="G131" s="30"/>
      <c r="H131" s="12"/>
    </row>
    <row r="132" spans="1:8" ht="31.5" hidden="1" customHeight="1" x14ac:dyDescent="0.2">
      <c r="A132" s="31" t="s">
        <v>71</v>
      </c>
      <c r="B132" s="104"/>
      <c r="C132" s="14">
        <v>4</v>
      </c>
      <c r="D132" s="15">
        <v>9</v>
      </c>
      <c r="E132" s="16" t="s">
        <v>80</v>
      </c>
      <c r="F132" s="35">
        <v>400</v>
      </c>
      <c r="G132" s="30">
        <f>G133</f>
        <v>0</v>
      </c>
      <c r="H132" s="12"/>
    </row>
    <row r="133" spans="1:8" ht="15.75" hidden="1" customHeight="1" x14ac:dyDescent="0.2">
      <c r="A133" s="43" t="s">
        <v>72</v>
      </c>
      <c r="B133" s="104"/>
      <c r="C133" s="14">
        <v>4</v>
      </c>
      <c r="D133" s="15">
        <v>9</v>
      </c>
      <c r="E133" s="16" t="s">
        <v>80</v>
      </c>
      <c r="F133" s="29">
        <v>410</v>
      </c>
      <c r="G133" s="30"/>
      <c r="H133" s="12"/>
    </row>
    <row r="134" spans="1:8" ht="15.75" hidden="1" customHeight="1" x14ac:dyDescent="0.2">
      <c r="A134" s="25" t="s">
        <v>23</v>
      </c>
      <c r="B134" s="104"/>
      <c r="C134" s="14">
        <v>4</v>
      </c>
      <c r="D134" s="15">
        <v>9</v>
      </c>
      <c r="E134" s="16" t="s">
        <v>80</v>
      </c>
      <c r="F134" s="17">
        <v>800</v>
      </c>
      <c r="G134" s="30">
        <f>G135</f>
        <v>0</v>
      </c>
      <c r="H134" s="12"/>
    </row>
    <row r="135" spans="1:8" ht="48" hidden="1" customHeight="1" x14ac:dyDescent="0.2">
      <c r="A135" s="65" t="s">
        <v>75</v>
      </c>
      <c r="B135" s="104"/>
      <c r="C135" s="14">
        <v>4</v>
      </c>
      <c r="D135" s="15">
        <v>9</v>
      </c>
      <c r="E135" s="16" t="s">
        <v>80</v>
      </c>
      <c r="F135" s="17">
        <v>810</v>
      </c>
      <c r="G135" s="30"/>
      <c r="H135" s="12"/>
    </row>
    <row r="136" spans="1:8" ht="32.25" customHeight="1" x14ac:dyDescent="0.2">
      <c r="A136" s="13" t="s">
        <v>324</v>
      </c>
      <c r="B136" s="104"/>
      <c r="C136" s="14">
        <v>4</v>
      </c>
      <c r="D136" s="15">
        <v>9</v>
      </c>
      <c r="E136" s="16" t="s">
        <v>81</v>
      </c>
      <c r="F136" s="23"/>
      <c r="G136" s="30">
        <f>G137+G139+G141</f>
        <v>2587.6999999999998</v>
      </c>
      <c r="H136" s="12"/>
    </row>
    <row r="137" spans="1:8" ht="32.1" customHeight="1" x14ac:dyDescent="0.2">
      <c r="A137" s="13" t="s">
        <v>21</v>
      </c>
      <c r="B137" s="104"/>
      <c r="C137" s="14">
        <v>4</v>
      </c>
      <c r="D137" s="15">
        <v>9</v>
      </c>
      <c r="E137" s="16" t="s">
        <v>81</v>
      </c>
      <c r="F137" s="29">
        <v>200</v>
      </c>
      <c r="G137" s="30">
        <f>G138</f>
        <v>2587.6999999999998</v>
      </c>
      <c r="H137" s="12"/>
    </row>
    <row r="138" spans="1:8" ht="30.75" customHeight="1" x14ac:dyDescent="0.2">
      <c r="A138" s="25" t="s">
        <v>22</v>
      </c>
      <c r="B138" s="104"/>
      <c r="C138" s="14">
        <v>4</v>
      </c>
      <c r="D138" s="15">
        <v>9</v>
      </c>
      <c r="E138" s="16" t="s">
        <v>81</v>
      </c>
      <c r="F138" s="29">
        <v>240</v>
      </c>
      <c r="G138" s="30">
        <v>2587.6999999999998</v>
      </c>
      <c r="H138" s="12"/>
    </row>
    <row r="139" spans="1:8" ht="31.5" hidden="1" customHeight="1" x14ac:dyDescent="0.2">
      <c r="A139" s="31" t="s">
        <v>71</v>
      </c>
      <c r="B139" s="104"/>
      <c r="C139" s="14">
        <v>4</v>
      </c>
      <c r="D139" s="15">
        <v>9</v>
      </c>
      <c r="E139" s="16" t="s">
        <v>81</v>
      </c>
      <c r="F139" s="35">
        <v>400</v>
      </c>
      <c r="G139" s="30">
        <f>G140</f>
        <v>0</v>
      </c>
      <c r="H139" s="12"/>
    </row>
    <row r="140" spans="1:8" ht="15.75" hidden="1" customHeight="1" x14ac:dyDescent="0.2">
      <c r="A140" s="43" t="s">
        <v>72</v>
      </c>
      <c r="B140" s="104"/>
      <c r="C140" s="14">
        <v>4</v>
      </c>
      <c r="D140" s="15">
        <v>9</v>
      </c>
      <c r="E140" s="16" t="s">
        <v>81</v>
      </c>
      <c r="F140" s="29">
        <v>410</v>
      </c>
      <c r="G140" s="30"/>
      <c r="H140" s="12"/>
    </row>
    <row r="141" spans="1:8" ht="15.75" hidden="1" customHeight="1" x14ac:dyDescent="0.2">
      <c r="A141" s="25" t="s">
        <v>23</v>
      </c>
      <c r="B141" s="104"/>
      <c r="C141" s="14">
        <v>4</v>
      </c>
      <c r="D141" s="15">
        <v>9</v>
      </c>
      <c r="E141" s="16" t="s">
        <v>81</v>
      </c>
      <c r="F141" s="17">
        <v>800</v>
      </c>
      <c r="G141" s="30">
        <f>G142</f>
        <v>0</v>
      </c>
      <c r="H141" s="12"/>
    </row>
    <row r="142" spans="1:8" ht="46.5" hidden="1" customHeight="1" x14ac:dyDescent="0.2">
      <c r="A142" s="65" t="s">
        <v>75</v>
      </c>
      <c r="B142" s="104"/>
      <c r="C142" s="14">
        <v>4</v>
      </c>
      <c r="D142" s="15">
        <v>9</v>
      </c>
      <c r="E142" s="16" t="s">
        <v>81</v>
      </c>
      <c r="F142" s="17">
        <v>810</v>
      </c>
      <c r="G142" s="30"/>
      <c r="H142" s="12"/>
    </row>
    <row r="143" spans="1:8" ht="48" hidden="1" customHeight="1" x14ac:dyDescent="0.2">
      <c r="A143" s="13" t="s">
        <v>82</v>
      </c>
      <c r="B143" s="104"/>
      <c r="C143" s="14">
        <v>4</v>
      </c>
      <c r="D143" s="15">
        <v>9</v>
      </c>
      <c r="E143" s="16" t="s">
        <v>83</v>
      </c>
      <c r="F143" s="23"/>
      <c r="G143" s="30">
        <f>G144+G151</f>
        <v>0</v>
      </c>
      <c r="H143" s="12"/>
    </row>
    <row r="144" spans="1:8" ht="48" hidden="1" customHeight="1" x14ac:dyDescent="0.2">
      <c r="A144" s="13" t="s">
        <v>84</v>
      </c>
      <c r="B144" s="104"/>
      <c r="C144" s="14">
        <v>4</v>
      </c>
      <c r="D144" s="15">
        <v>9</v>
      </c>
      <c r="E144" s="16" t="s">
        <v>85</v>
      </c>
      <c r="F144" s="23"/>
      <c r="G144" s="30">
        <f>G145+G147+G149</f>
        <v>0</v>
      </c>
      <c r="H144" s="12"/>
    </row>
    <row r="145" spans="1:8" ht="31.5" hidden="1" customHeight="1" x14ac:dyDescent="0.2">
      <c r="A145" s="13" t="s">
        <v>21</v>
      </c>
      <c r="B145" s="104"/>
      <c r="C145" s="14">
        <v>4</v>
      </c>
      <c r="D145" s="15">
        <v>9</v>
      </c>
      <c r="E145" s="16" t="s">
        <v>85</v>
      </c>
      <c r="F145" s="29">
        <v>200</v>
      </c>
      <c r="G145" s="30">
        <f>G146</f>
        <v>0</v>
      </c>
      <c r="H145" s="12"/>
    </row>
    <row r="146" spans="1:8" ht="31.5" hidden="1" customHeight="1" x14ac:dyDescent="0.2">
      <c r="A146" s="25" t="s">
        <v>22</v>
      </c>
      <c r="B146" s="104"/>
      <c r="C146" s="14">
        <v>4</v>
      </c>
      <c r="D146" s="15">
        <v>9</v>
      </c>
      <c r="E146" s="16" t="s">
        <v>85</v>
      </c>
      <c r="F146" s="29">
        <v>240</v>
      </c>
      <c r="G146" s="30"/>
      <c r="H146" s="12"/>
    </row>
    <row r="147" spans="1:8" ht="31.5" hidden="1" customHeight="1" x14ac:dyDescent="0.2">
      <c r="A147" s="31" t="s">
        <v>71</v>
      </c>
      <c r="B147" s="104"/>
      <c r="C147" s="14">
        <v>4</v>
      </c>
      <c r="D147" s="15">
        <v>9</v>
      </c>
      <c r="E147" s="16" t="s">
        <v>85</v>
      </c>
      <c r="F147" s="35">
        <v>400</v>
      </c>
      <c r="G147" s="30">
        <f>G148</f>
        <v>0</v>
      </c>
      <c r="H147" s="12"/>
    </row>
    <row r="148" spans="1:8" ht="15.75" hidden="1" customHeight="1" x14ac:dyDescent="0.2">
      <c r="A148" s="43" t="s">
        <v>72</v>
      </c>
      <c r="B148" s="104"/>
      <c r="C148" s="14">
        <v>4</v>
      </c>
      <c r="D148" s="15">
        <v>9</v>
      </c>
      <c r="E148" s="16" t="s">
        <v>85</v>
      </c>
      <c r="F148" s="29">
        <v>410</v>
      </c>
      <c r="G148" s="30"/>
      <c r="H148" s="12"/>
    </row>
    <row r="149" spans="1:8" ht="15" hidden="1" customHeight="1" x14ac:dyDescent="0.2">
      <c r="A149" s="25" t="s">
        <v>23</v>
      </c>
      <c r="B149" s="104"/>
      <c r="C149" s="14">
        <v>4</v>
      </c>
      <c r="D149" s="15">
        <v>9</v>
      </c>
      <c r="E149" s="16" t="s">
        <v>85</v>
      </c>
      <c r="F149" s="17">
        <v>800</v>
      </c>
      <c r="G149" s="30">
        <f>G150</f>
        <v>0</v>
      </c>
      <c r="H149" s="12"/>
    </row>
    <row r="150" spans="1:8" ht="48" hidden="1" customHeight="1" x14ac:dyDescent="0.2">
      <c r="A150" s="65" t="s">
        <v>75</v>
      </c>
      <c r="B150" s="104"/>
      <c r="C150" s="14">
        <v>4</v>
      </c>
      <c r="D150" s="15">
        <v>9</v>
      </c>
      <c r="E150" s="16" t="s">
        <v>85</v>
      </c>
      <c r="F150" s="17">
        <v>810</v>
      </c>
      <c r="G150" s="30"/>
      <c r="H150" s="12"/>
    </row>
    <row r="151" spans="1:8" ht="31.5" hidden="1" customHeight="1" x14ac:dyDescent="0.2">
      <c r="A151" s="13" t="s">
        <v>86</v>
      </c>
      <c r="B151" s="104"/>
      <c r="C151" s="14">
        <v>4</v>
      </c>
      <c r="D151" s="15">
        <v>9</v>
      </c>
      <c r="E151" s="16" t="s">
        <v>87</v>
      </c>
      <c r="F151" s="23"/>
      <c r="G151" s="30">
        <f>G152+G154+G156</f>
        <v>0</v>
      </c>
      <c r="H151" s="12"/>
    </row>
    <row r="152" spans="1:8" ht="31.5" hidden="1" customHeight="1" x14ac:dyDescent="0.2">
      <c r="A152" s="13" t="s">
        <v>21</v>
      </c>
      <c r="B152" s="104"/>
      <c r="C152" s="14">
        <v>4</v>
      </c>
      <c r="D152" s="15">
        <v>9</v>
      </c>
      <c r="E152" s="16" t="s">
        <v>87</v>
      </c>
      <c r="F152" s="29">
        <v>200</v>
      </c>
      <c r="G152" s="30">
        <f>G153</f>
        <v>0</v>
      </c>
      <c r="H152" s="12"/>
    </row>
    <row r="153" spans="1:8" ht="31.5" hidden="1" customHeight="1" x14ac:dyDescent="0.2">
      <c r="A153" s="25" t="s">
        <v>22</v>
      </c>
      <c r="B153" s="104"/>
      <c r="C153" s="14">
        <v>4</v>
      </c>
      <c r="D153" s="15">
        <v>9</v>
      </c>
      <c r="E153" s="16" t="s">
        <v>87</v>
      </c>
      <c r="F153" s="29">
        <v>240</v>
      </c>
      <c r="G153" s="30"/>
      <c r="H153" s="12"/>
    </row>
    <row r="154" spans="1:8" ht="31.5" hidden="1" customHeight="1" x14ac:dyDescent="0.2">
      <c r="A154" s="31" t="s">
        <v>71</v>
      </c>
      <c r="B154" s="104"/>
      <c r="C154" s="14">
        <v>4</v>
      </c>
      <c r="D154" s="15">
        <v>9</v>
      </c>
      <c r="E154" s="16" t="s">
        <v>87</v>
      </c>
      <c r="F154" s="35">
        <v>400</v>
      </c>
      <c r="G154" s="30">
        <f>G155</f>
        <v>0</v>
      </c>
      <c r="H154" s="12"/>
    </row>
    <row r="155" spans="1:8" ht="15.75" hidden="1" customHeight="1" x14ac:dyDescent="0.2">
      <c r="A155" s="43" t="s">
        <v>72</v>
      </c>
      <c r="B155" s="104"/>
      <c r="C155" s="14">
        <v>4</v>
      </c>
      <c r="D155" s="15">
        <v>9</v>
      </c>
      <c r="E155" s="16" t="s">
        <v>87</v>
      </c>
      <c r="F155" s="29">
        <v>410</v>
      </c>
      <c r="G155" s="30"/>
      <c r="H155" s="12"/>
    </row>
    <row r="156" spans="1:8" ht="15.75" hidden="1" customHeight="1" x14ac:dyDescent="0.2">
      <c r="A156" s="25" t="s">
        <v>23</v>
      </c>
      <c r="B156" s="104"/>
      <c r="C156" s="14">
        <v>4</v>
      </c>
      <c r="D156" s="15">
        <v>9</v>
      </c>
      <c r="E156" s="16" t="s">
        <v>87</v>
      </c>
      <c r="F156" s="17">
        <v>800</v>
      </c>
      <c r="G156" s="30">
        <f>G157</f>
        <v>0</v>
      </c>
      <c r="H156" s="12"/>
    </row>
    <row r="157" spans="1:8" ht="48" hidden="1" customHeight="1" x14ac:dyDescent="0.2">
      <c r="A157" s="25" t="s">
        <v>75</v>
      </c>
      <c r="B157" s="104"/>
      <c r="C157" s="14">
        <v>4</v>
      </c>
      <c r="D157" s="15">
        <v>9</v>
      </c>
      <c r="E157" s="16" t="s">
        <v>87</v>
      </c>
      <c r="F157" s="17">
        <v>810</v>
      </c>
      <c r="G157" s="30"/>
      <c r="H157" s="12"/>
    </row>
    <row r="158" spans="1:8" ht="46.5" customHeight="1" x14ac:dyDescent="0.2">
      <c r="A158" s="13" t="s">
        <v>308</v>
      </c>
      <c r="B158" s="104"/>
      <c r="C158" s="14">
        <v>4</v>
      </c>
      <c r="D158" s="15">
        <v>9</v>
      </c>
      <c r="E158" s="16" t="s">
        <v>88</v>
      </c>
      <c r="F158" s="23"/>
      <c r="G158" s="30">
        <f>G159+G166</f>
        <v>200</v>
      </c>
      <c r="H158" s="12"/>
    </row>
    <row r="159" spans="1:8" ht="31.5" hidden="1" customHeight="1" x14ac:dyDescent="0.2">
      <c r="A159" s="13" t="s">
        <v>89</v>
      </c>
      <c r="B159" s="104"/>
      <c r="C159" s="14">
        <v>4</v>
      </c>
      <c r="D159" s="15">
        <v>9</v>
      </c>
      <c r="E159" s="16" t="s">
        <v>90</v>
      </c>
      <c r="F159" s="23"/>
      <c r="G159" s="30">
        <f>G160+G162+G164</f>
        <v>0</v>
      </c>
      <c r="H159" s="12"/>
    </row>
    <row r="160" spans="1:8" ht="31.5" hidden="1" customHeight="1" x14ac:dyDescent="0.2">
      <c r="A160" s="13" t="s">
        <v>21</v>
      </c>
      <c r="B160" s="104"/>
      <c r="C160" s="14">
        <v>4</v>
      </c>
      <c r="D160" s="15">
        <v>9</v>
      </c>
      <c r="E160" s="16" t="s">
        <v>90</v>
      </c>
      <c r="F160" s="29">
        <v>200</v>
      </c>
      <c r="G160" s="30">
        <f>G161</f>
        <v>0</v>
      </c>
      <c r="H160" s="12"/>
    </row>
    <row r="161" spans="1:8" ht="31.5" hidden="1" customHeight="1" x14ac:dyDescent="0.2">
      <c r="A161" s="25" t="s">
        <v>22</v>
      </c>
      <c r="B161" s="104"/>
      <c r="C161" s="14">
        <v>4</v>
      </c>
      <c r="D161" s="15">
        <v>9</v>
      </c>
      <c r="E161" s="16" t="s">
        <v>90</v>
      </c>
      <c r="F161" s="29">
        <v>240</v>
      </c>
      <c r="G161" s="30"/>
      <c r="H161" s="12"/>
    </row>
    <row r="162" spans="1:8" ht="31.5" hidden="1" customHeight="1" x14ac:dyDescent="0.2">
      <c r="A162" s="31" t="s">
        <v>71</v>
      </c>
      <c r="B162" s="104"/>
      <c r="C162" s="14">
        <v>4</v>
      </c>
      <c r="D162" s="15">
        <v>9</v>
      </c>
      <c r="E162" s="16" t="s">
        <v>90</v>
      </c>
      <c r="F162" s="35">
        <v>400</v>
      </c>
      <c r="G162" s="30">
        <f>G163</f>
        <v>0</v>
      </c>
      <c r="H162" s="12"/>
    </row>
    <row r="163" spans="1:8" ht="15.75" hidden="1" customHeight="1" x14ac:dyDescent="0.2">
      <c r="A163" s="43" t="s">
        <v>72</v>
      </c>
      <c r="B163" s="104"/>
      <c r="C163" s="14">
        <v>4</v>
      </c>
      <c r="D163" s="15">
        <v>9</v>
      </c>
      <c r="E163" s="16" t="s">
        <v>90</v>
      </c>
      <c r="F163" s="29">
        <v>410</v>
      </c>
      <c r="G163" s="30"/>
      <c r="H163" s="12"/>
    </row>
    <row r="164" spans="1:8" ht="15.75" hidden="1" customHeight="1" x14ac:dyDescent="0.2">
      <c r="A164" s="25" t="s">
        <v>23</v>
      </c>
      <c r="B164" s="104"/>
      <c r="C164" s="14">
        <v>4</v>
      </c>
      <c r="D164" s="15">
        <v>9</v>
      </c>
      <c r="E164" s="16" t="s">
        <v>90</v>
      </c>
      <c r="F164" s="17">
        <v>800</v>
      </c>
      <c r="G164" s="30">
        <f>G165</f>
        <v>0</v>
      </c>
      <c r="H164" s="12"/>
    </row>
    <row r="165" spans="1:8" ht="48" hidden="1" customHeight="1" x14ac:dyDescent="0.2">
      <c r="A165" s="25" t="s">
        <v>75</v>
      </c>
      <c r="B165" s="104"/>
      <c r="C165" s="14">
        <v>4</v>
      </c>
      <c r="D165" s="15">
        <v>9</v>
      </c>
      <c r="E165" s="16" t="s">
        <v>90</v>
      </c>
      <c r="F165" s="17">
        <v>810</v>
      </c>
      <c r="G165" s="30"/>
      <c r="H165" s="12"/>
    </row>
    <row r="166" spans="1:8" ht="32.1" customHeight="1" x14ac:dyDescent="0.2">
      <c r="A166" s="13" t="s">
        <v>323</v>
      </c>
      <c r="B166" s="104"/>
      <c r="C166" s="14">
        <v>4</v>
      </c>
      <c r="D166" s="15">
        <v>9</v>
      </c>
      <c r="E166" s="16" t="s">
        <v>91</v>
      </c>
      <c r="F166" s="23"/>
      <c r="G166" s="30">
        <f>G167+G169+G171</f>
        <v>200</v>
      </c>
      <c r="H166" s="12"/>
    </row>
    <row r="167" spans="1:8" ht="32.1" customHeight="1" x14ac:dyDescent="0.2">
      <c r="A167" s="13" t="s">
        <v>21</v>
      </c>
      <c r="B167" s="104"/>
      <c r="C167" s="14">
        <v>4</v>
      </c>
      <c r="D167" s="15">
        <v>9</v>
      </c>
      <c r="E167" s="16" t="s">
        <v>91</v>
      </c>
      <c r="F167" s="29">
        <v>200</v>
      </c>
      <c r="G167" s="30">
        <f>G168</f>
        <v>200</v>
      </c>
      <c r="H167" s="12"/>
    </row>
    <row r="168" spans="1:8" ht="30" customHeight="1" x14ac:dyDescent="0.2">
      <c r="A168" s="25" t="s">
        <v>22</v>
      </c>
      <c r="B168" s="104"/>
      <c r="C168" s="14">
        <v>4</v>
      </c>
      <c r="D168" s="15">
        <v>9</v>
      </c>
      <c r="E168" s="16" t="s">
        <v>91</v>
      </c>
      <c r="F168" s="29">
        <v>240</v>
      </c>
      <c r="G168" s="30">
        <v>200</v>
      </c>
      <c r="H168" s="12"/>
    </row>
    <row r="169" spans="1:8" ht="31.5" hidden="1" customHeight="1" x14ac:dyDescent="0.2">
      <c r="A169" s="31" t="s">
        <v>71</v>
      </c>
      <c r="B169" s="104"/>
      <c r="C169" s="14">
        <v>4</v>
      </c>
      <c r="D169" s="15">
        <v>9</v>
      </c>
      <c r="E169" s="16" t="s">
        <v>91</v>
      </c>
      <c r="F169" s="35">
        <v>400</v>
      </c>
      <c r="G169" s="30">
        <f>G170</f>
        <v>0</v>
      </c>
      <c r="H169" s="12"/>
    </row>
    <row r="170" spans="1:8" ht="15.75" hidden="1" customHeight="1" x14ac:dyDescent="0.2">
      <c r="A170" s="43" t="s">
        <v>72</v>
      </c>
      <c r="B170" s="104"/>
      <c r="C170" s="14">
        <v>4</v>
      </c>
      <c r="D170" s="15">
        <v>9</v>
      </c>
      <c r="E170" s="16" t="s">
        <v>91</v>
      </c>
      <c r="F170" s="29">
        <v>410</v>
      </c>
      <c r="G170" s="30"/>
      <c r="H170" s="12"/>
    </row>
    <row r="171" spans="1:8" ht="15.75" hidden="1" customHeight="1" x14ac:dyDescent="0.2">
      <c r="A171" s="25" t="s">
        <v>23</v>
      </c>
      <c r="B171" s="104"/>
      <c r="C171" s="14">
        <v>4</v>
      </c>
      <c r="D171" s="15">
        <v>9</v>
      </c>
      <c r="E171" s="16" t="s">
        <v>91</v>
      </c>
      <c r="F171" s="17">
        <v>800</v>
      </c>
      <c r="G171" s="30">
        <f>G172</f>
        <v>0</v>
      </c>
      <c r="H171" s="12"/>
    </row>
    <row r="172" spans="1:8" ht="48" hidden="1" customHeight="1" x14ac:dyDescent="0.2">
      <c r="A172" s="25" t="s">
        <v>75</v>
      </c>
      <c r="B172" s="104"/>
      <c r="C172" s="14">
        <v>4</v>
      </c>
      <c r="D172" s="15">
        <v>9</v>
      </c>
      <c r="E172" s="16" t="s">
        <v>91</v>
      </c>
      <c r="F172" s="17">
        <v>810</v>
      </c>
      <c r="G172" s="30"/>
      <c r="H172" s="12"/>
    </row>
    <row r="173" spans="1:8" ht="15.75" hidden="1" customHeight="1" x14ac:dyDescent="0.2">
      <c r="A173" s="13" t="s">
        <v>9</v>
      </c>
      <c r="B173" s="104"/>
      <c r="C173" s="14">
        <v>4</v>
      </c>
      <c r="D173" s="15">
        <v>9</v>
      </c>
      <c r="E173" s="16" t="s">
        <v>10</v>
      </c>
      <c r="F173" s="17"/>
      <c r="G173" s="30">
        <f>G174+G181</f>
        <v>0</v>
      </c>
      <c r="H173" s="12"/>
    </row>
    <row r="174" spans="1:8" ht="48" hidden="1" customHeight="1" x14ac:dyDescent="0.2">
      <c r="A174" s="13" t="s">
        <v>92</v>
      </c>
      <c r="B174" s="104"/>
      <c r="C174" s="14">
        <v>4</v>
      </c>
      <c r="D174" s="15">
        <v>9</v>
      </c>
      <c r="E174" s="16" t="s">
        <v>93</v>
      </c>
      <c r="F174" s="29"/>
      <c r="G174" s="30">
        <f>G175+G177+G179</f>
        <v>0</v>
      </c>
      <c r="H174" s="12"/>
    </row>
    <row r="175" spans="1:8" ht="31.5" hidden="1" customHeight="1" x14ac:dyDescent="0.2">
      <c r="A175" s="13" t="s">
        <v>21</v>
      </c>
      <c r="B175" s="104"/>
      <c r="C175" s="14">
        <v>4</v>
      </c>
      <c r="D175" s="15">
        <v>9</v>
      </c>
      <c r="E175" s="16" t="s">
        <v>93</v>
      </c>
      <c r="F175" s="29">
        <v>200</v>
      </c>
      <c r="G175" s="30">
        <f>G176</f>
        <v>0</v>
      </c>
      <c r="H175" s="12"/>
    </row>
    <row r="176" spans="1:8" ht="31.5" hidden="1" customHeight="1" x14ac:dyDescent="0.2">
      <c r="A176" s="25" t="s">
        <v>22</v>
      </c>
      <c r="B176" s="104"/>
      <c r="C176" s="14">
        <v>4</v>
      </c>
      <c r="D176" s="15">
        <v>9</v>
      </c>
      <c r="E176" s="16" t="s">
        <v>93</v>
      </c>
      <c r="F176" s="29">
        <v>240</v>
      </c>
      <c r="G176" s="30"/>
      <c r="H176" s="12"/>
    </row>
    <row r="177" spans="1:8" ht="31.5" hidden="1" customHeight="1" x14ac:dyDescent="0.2">
      <c r="A177" s="31" t="s">
        <v>71</v>
      </c>
      <c r="B177" s="104"/>
      <c r="C177" s="14">
        <v>4</v>
      </c>
      <c r="D177" s="15">
        <v>9</v>
      </c>
      <c r="E177" s="16" t="s">
        <v>93</v>
      </c>
      <c r="F177" s="35">
        <v>400</v>
      </c>
      <c r="G177" s="30">
        <f>G178</f>
        <v>0</v>
      </c>
      <c r="H177" s="12"/>
    </row>
    <row r="178" spans="1:8" ht="15.75" hidden="1" customHeight="1" x14ac:dyDescent="0.2">
      <c r="A178" s="43" t="s">
        <v>72</v>
      </c>
      <c r="B178" s="104"/>
      <c r="C178" s="14">
        <v>4</v>
      </c>
      <c r="D178" s="15">
        <v>9</v>
      </c>
      <c r="E178" s="16" t="s">
        <v>93</v>
      </c>
      <c r="F178" s="29">
        <v>410</v>
      </c>
      <c r="G178" s="30"/>
      <c r="H178" s="12"/>
    </row>
    <row r="179" spans="1:8" ht="15.75" hidden="1" customHeight="1" x14ac:dyDescent="0.2">
      <c r="A179" s="25" t="s">
        <v>23</v>
      </c>
      <c r="B179" s="104"/>
      <c r="C179" s="14">
        <v>4</v>
      </c>
      <c r="D179" s="15">
        <v>9</v>
      </c>
      <c r="E179" s="16" t="s">
        <v>93</v>
      </c>
      <c r="F179" s="17">
        <v>800</v>
      </c>
      <c r="G179" s="30">
        <f>G180</f>
        <v>0</v>
      </c>
      <c r="H179" s="12"/>
    </row>
    <row r="180" spans="1:8" ht="48" hidden="1" customHeight="1" x14ac:dyDescent="0.2">
      <c r="A180" s="25" t="s">
        <v>75</v>
      </c>
      <c r="B180" s="104"/>
      <c r="C180" s="14">
        <v>4</v>
      </c>
      <c r="D180" s="15">
        <v>9</v>
      </c>
      <c r="E180" s="16" t="s">
        <v>93</v>
      </c>
      <c r="F180" s="17">
        <v>810</v>
      </c>
      <c r="G180" s="30"/>
      <c r="H180" s="12"/>
    </row>
    <row r="181" spans="1:8" ht="48" hidden="1" customHeight="1" x14ac:dyDescent="0.2">
      <c r="A181" s="13" t="s">
        <v>94</v>
      </c>
      <c r="B181" s="104"/>
      <c r="C181" s="14">
        <v>4</v>
      </c>
      <c r="D181" s="15">
        <v>9</v>
      </c>
      <c r="E181" s="16" t="s">
        <v>95</v>
      </c>
      <c r="F181" s="29"/>
      <c r="G181" s="30">
        <f>G182+G184+G186</f>
        <v>0</v>
      </c>
      <c r="H181" s="12"/>
    </row>
    <row r="182" spans="1:8" ht="31.5" hidden="1" customHeight="1" x14ac:dyDescent="0.2">
      <c r="A182" s="13" t="s">
        <v>21</v>
      </c>
      <c r="B182" s="104"/>
      <c r="C182" s="14">
        <v>4</v>
      </c>
      <c r="D182" s="15">
        <v>9</v>
      </c>
      <c r="E182" s="16" t="s">
        <v>95</v>
      </c>
      <c r="F182" s="29">
        <v>200</v>
      </c>
      <c r="G182" s="30">
        <f>G183</f>
        <v>0</v>
      </c>
      <c r="H182" s="12"/>
    </row>
    <row r="183" spans="1:8" ht="31.5" hidden="1" customHeight="1" x14ac:dyDescent="0.2">
      <c r="A183" s="25" t="s">
        <v>22</v>
      </c>
      <c r="B183" s="104"/>
      <c r="C183" s="14">
        <v>4</v>
      </c>
      <c r="D183" s="15">
        <v>9</v>
      </c>
      <c r="E183" s="16" t="s">
        <v>95</v>
      </c>
      <c r="F183" s="29">
        <v>240</v>
      </c>
      <c r="G183" s="30"/>
      <c r="H183" s="12"/>
    </row>
    <row r="184" spans="1:8" ht="31.5" hidden="1" customHeight="1" x14ac:dyDescent="0.2">
      <c r="A184" s="31" t="s">
        <v>71</v>
      </c>
      <c r="B184" s="104"/>
      <c r="C184" s="14">
        <v>4</v>
      </c>
      <c r="D184" s="15">
        <v>9</v>
      </c>
      <c r="E184" s="16" t="s">
        <v>95</v>
      </c>
      <c r="F184" s="35">
        <v>400</v>
      </c>
      <c r="G184" s="30">
        <f>G185</f>
        <v>0</v>
      </c>
      <c r="H184" s="12"/>
    </row>
    <row r="185" spans="1:8" ht="15.75" hidden="1" customHeight="1" x14ac:dyDescent="0.2">
      <c r="A185" s="43" t="s">
        <v>72</v>
      </c>
      <c r="B185" s="104"/>
      <c r="C185" s="14">
        <v>4</v>
      </c>
      <c r="D185" s="15">
        <v>9</v>
      </c>
      <c r="E185" s="16" t="s">
        <v>95</v>
      </c>
      <c r="F185" s="29">
        <v>410</v>
      </c>
      <c r="G185" s="30"/>
      <c r="H185" s="12"/>
    </row>
    <row r="186" spans="1:8" ht="15.75" hidden="1" customHeight="1" x14ac:dyDescent="0.2">
      <c r="A186" s="25" t="s">
        <v>23</v>
      </c>
      <c r="B186" s="104"/>
      <c r="C186" s="14">
        <v>4</v>
      </c>
      <c r="D186" s="15">
        <v>9</v>
      </c>
      <c r="E186" s="16" t="s">
        <v>95</v>
      </c>
      <c r="F186" s="17">
        <v>800</v>
      </c>
      <c r="G186" s="30">
        <f>G187</f>
        <v>0</v>
      </c>
      <c r="H186" s="12"/>
    </row>
    <row r="187" spans="1:8" ht="46.5" hidden="1" customHeight="1" x14ac:dyDescent="0.2">
      <c r="A187" s="25" t="s">
        <v>75</v>
      </c>
      <c r="B187" s="104"/>
      <c r="C187" s="14">
        <v>4</v>
      </c>
      <c r="D187" s="15">
        <v>9</v>
      </c>
      <c r="E187" s="16" t="s">
        <v>95</v>
      </c>
      <c r="F187" s="17">
        <v>810</v>
      </c>
      <c r="G187" s="30"/>
      <c r="H187" s="12"/>
    </row>
    <row r="188" spans="1:8" ht="0.75" hidden="1" customHeight="1" x14ac:dyDescent="0.2">
      <c r="A188" s="19" t="s">
        <v>96</v>
      </c>
      <c r="B188" s="104"/>
      <c r="C188" s="7">
        <v>4</v>
      </c>
      <c r="D188" s="8">
        <v>10</v>
      </c>
      <c r="E188" s="16"/>
      <c r="F188" s="17"/>
      <c r="G188" s="30">
        <f>G189+G196</f>
        <v>0</v>
      </c>
      <c r="H188" s="12"/>
    </row>
    <row r="189" spans="1:8" ht="0.75" hidden="1" customHeight="1" x14ac:dyDescent="0.2">
      <c r="A189" s="13" t="s">
        <v>207</v>
      </c>
      <c r="B189" s="104"/>
      <c r="C189" s="14">
        <v>4</v>
      </c>
      <c r="D189" s="15">
        <v>10</v>
      </c>
      <c r="E189" s="16" t="s">
        <v>97</v>
      </c>
      <c r="F189" s="17"/>
      <c r="G189" s="30">
        <f>G190+G193</f>
        <v>0</v>
      </c>
      <c r="H189" s="12"/>
    </row>
    <row r="190" spans="1:8" ht="79.5" hidden="1" customHeight="1" x14ac:dyDescent="0.2">
      <c r="A190" s="25" t="s">
        <v>304</v>
      </c>
      <c r="B190" s="104"/>
      <c r="C190" s="14">
        <v>4</v>
      </c>
      <c r="D190" s="15">
        <v>10</v>
      </c>
      <c r="E190" s="16" t="s">
        <v>205</v>
      </c>
      <c r="F190" s="17"/>
      <c r="G190" s="30">
        <f>G191</f>
        <v>0</v>
      </c>
      <c r="H190" s="12"/>
    </row>
    <row r="191" spans="1:8" ht="28.5" hidden="1" customHeight="1" x14ac:dyDescent="0.2">
      <c r="A191" s="13" t="s">
        <v>21</v>
      </c>
      <c r="B191" s="104"/>
      <c r="C191" s="14">
        <v>4</v>
      </c>
      <c r="D191" s="15">
        <v>10</v>
      </c>
      <c r="E191" s="16" t="s">
        <v>205</v>
      </c>
      <c r="F191" s="17">
        <v>200</v>
      </c>
      <c r="G191" s="30">
        <f>G192</f>
        <v>0</v>
      </c>
      <c r="H191" s="12"/>
    </row>
    <row r="192" spans="1:8" ht="28.5" hidden="1" customHeight="1" x14ac:dyDescent="0.2">
      <c r="A192" s="25" t="s">
        <v>22</v>
      </c>
      <c r="B192" s="104"/>
      <c r="C192" s="14">
        <v>4</v>
      </c>
      <c r="D192" s="15">
        <v>10</v>
      </c>
      <c r="E192" s="16" t="s">
        <v>205</v>
      </c>
      <c r="F192" s="17">
        <v>240</v>
      </c>
      <c r="G192" s="30"/>
      <c r="H192" s="12"/>
    </row>
    <row r="193" spans="1:8" ht="79.5" hidden="1" customHeight="1" x14ac:dyDescent="0.2">
      <c r="A193" s="25" t="s">
        <v>305</v>
      </c>
      <c r="B193" s="104"/>
      <c r="C193" s="14">
        <v>4</v>
      </c>
      <c r="D193" s="15">
        <v>10</v>
      </c>
      <c r="E193" s="16" t="s">
        <v>206</v>
      </c>
      <c r="F193" s="17"/>
      <c r="G193" s="30">
        <f>G194</f>
        <v>0</v>
      </c>
      <c r="H193" s="12"/>
    </row>
    <row r="194" spans="1:8" ht="28.5" hidden="1" customHeight="1" x14ac:dyDescent="0.2">
      <c r="A194" s="13" t="s">
        <v>21</v>
      </c>
      <c r="B194" s="104"/>
      <c r="C194" s="14">
        <v>4</v>
      </c>
      <c r="D194" s="15">
        <v>10</v>
      </c>
      <c r="E194" s="16" t="s">
        <v>206</v>
      </c>
      <c r="F194" s="17">
        <v>200</v>
      </c>
      <c r="G194" s="30">
        <f>G195</f>
        <v>0</v>
      </c>
      <c r="H194" s="12"/>
    </row>
    <row r="195" spans="1:8" ht="28.5" hidden="1" customHeight="1" x14ac:dyDescent="0.2">
      <c r="A195" s="25" t="s">
        <v>22</v>
      </c>
      <c r="B195" s="104"/>
      <c r="C195" s="14">
        <v>4</v>
      </c>
      <c r="D195" s="15">
        <v>10</v>
      </c>
      <c r="E195" s="16" t="s">
        <v>206</v>
      </c>
      <c r="F195" s="17">
        <v>240</v>
      </c>
      <c r="G195" s="30"/>
      <c r="H195" s="12"/>
    </row>
    <row r="196" spans="1:8" ht="15.75" hidden="1" customHeight="1" x14ac:dyDescent="0.2">
      <c r="A196" s="13" t="s">
        <v>9</v>
      </c>
      <c r="B196" s="104"/>
      <c r="C196" s="14">
        <v>4</v>
      </c>
      <c r="D196" s="15">
        <v>10</v>
      </c>
      <c r="E196" s="16" t="s">
        <v>10</v>
      </c>
      <c r="F196" s="17"/>
      <c r="G196" s="30">
        <f>G197+G200</f>
        <v>0</v>
      </c>
      <c r="H196" s="12"/>
    </row>
    <row r="197" spans="1:8" ht="79.5" hidden="1" customHeight="1" x14ac:dyDescent="0.2">
      <c r="A197" s="25" t="s">
        <v>210</v>
      </c>
      <c r="B197" s="104"/>
      <c r="C197" s="14">
        <v>4</v>
      </c>
      <c r="D197" s="15">
        <v>10</v>
      </c>
      <c r="E197" s="16" t="s">
        <v>208</v>
      </c>
      <c r="F197" s="17"/>
      <c r="G197" s="30">
        <f>G198</f>
        <v>0</v>
      </c>
      <c r="H197" s="12"/>
    </row>
    <row r="198" spans="1:8" ht="28.5" hidden="1" customHeight="1" x14ac:dyDescent="0.2">
      <c r="A198" s="13" t="s">
        <v>21</v>
      </c>
      <c r="B198" s="104"/>
      <c r="C198" s="14">
        <v>4</v>
      </c>
      <c r="D198" s="15">
        <v>10</v>
      </c>
      <c r="E198" s="16" t="s">
        <v>208</v>
      </c>
      <c r="F198" s="17">
        <v>200</v>
      </c>
      <c r="G198" s="30">
        <f>G199</f>
        <v>0</v>
      </c>
      <c r="H198" s="12"/>
    </row>
    <row r="199" spans="1:8" ht="28.5" hidden="1" customHeight="1" x14ac:dyDescent="0.2">
      <c r="A199" s="25" t="s">
        <v>22</v>
      </c>
      <c r="B199" s="104"/>
      <c r="C199" s="14">
        <v>4</v>
      </c>
      <c r="D199" s="15">
        <v>10</v>
      </c>
      <c r="E199" s="16" t="s">
        <v>208</v>
      </c>
      <c r="F199" s="17">
        <v>240</v>
      </c>
      <c r="G199" s="30"/>
      <c r="H199" s="12"/>
    </row>
    <row r="200" spans="1:8" ht="79.5" hidden="1" customHeight="1" x14ac:dyDescent="0.2">
      <c r="A200" s="25" t="s">
        <v>306</v>
      </c>
      <c r="B200" s="104"/>
      <c r="C200" s="14">
        <v>4</v>
      </c>
      <c r="D200" s="15">
        <v>10</v>
      </c>
      <c r="E200" s="16" t="s">
        <v>209</v>
      </c>
      <c r="F200" s="17"/>
      <c r="G200" s="30">
        <f>G201</f>
        <v>0</v>
      </c>
      <c r="H200" s="12"/>
    </row>
    <row r="201" spans="1:8" ht="28.5" hidden="1" customHeight="1" x14ac:dyDescent="0.2">
      <c r="A201" s="13" t="s">
        <v>21</v>
      </c>
      <c r="B201" s="104"/>
      <c r="C201" s="14">
        <v>4</v>
      </c>
      <c r="D201" s="15">
        <v>10</v>
      </c>
      <c r="E201" s="16" t="s">
        <v>209</v>
      </c>
      <c r="F201" s="17">
        <v>200</v>
      </c>
      <c r="G201" s="30">
        <f>G202</f>
        <v>0</v>
      </c>
      <c r="H201" s="12"/>
    </row>
    <row r="202" spans="1:8" ht="28.5" hidden="1" customHeight="1" x14ac:dyDescent="0.2">
      <c r="A202" s="25" t="s">
        <v>22</v>
      </c>
      <c r="B202" s="104"/>
      <c r="C202" s="14">
        <v>4</v>
      </c>
      <c r="D202" s="15">
        <v>10</v>
      </c>
      <c r="E202" s="16" t="s">
        <v>209</v>
      </c>
      <c r="F202" s="17">
        <v>240</v>
      </c>
      <c r="G202" s="30"/>
      <c r="H202" s="12"/>
    </row>
    <row r="203" spans="1:8" ht="15.75" hidden="1" customHeight="1" x14ac:dyDescent="0.2">
      <c r="A203" s="74" t="s">
        <v>99</v>
      </c>
      <c r="B203" s="104"/>
      <c r="C203" s="20">
        <v>4</v>
      </c>
      <c r="D203" s="21">
        <v>12</v>
      </c>
      <c r="E203" s="22" t="s">
        <v>7</v>
      </c>
      <c r="F203" s="23" t="s">
        <v>7</v>
      </c>
      <c r="G203" s="30">
        <f>G204</f>
        <v>0</v>
      </c>
      <c r="H203" s="12"/>
    </row>
    <row r="204" spans="1:8" ht="15.75" hidden="1" customHeight="1" x14ac:dyDescent="0.2">
      <c r="A204" s="13" t="s">
        <v>9</v>
      </c>
      <c r="B204" s="104"/>
      <c r="C204" s="26">
        <v>4</v>
      </c>
      <c r="D204" s="27">
        <v>12</v>
      </c>
      <c r="E204" s="44" t="s">
        <v>10</v>
      </c>
      <c r="F204" s="17"/>
      <c r="G204" s="30">
        <f>G205</f>
        <v>0</v>
      </c>
      <c r="H204" s="12"/>
    </row>
    <row r="205" spans="1:8" ht="31.5" hidden="1" customHeight="1" x14ac:dyDescent="0.2">
      <c r="A205" s="25" t="s">
        <v>100</v>
      </c>
      <c r="B205" s="104"/>
      <c r="C205" s="14">
        <v>4</v>
      </c>
      <c r="D205" s="15">
        <v>12</v>
      </c>
      <c r="E205" s="16" t="s">
        <v>101</v>
      </c>
      <c r="F205" s="17"/>
      <c r="G205" s="30">
        <f>G206</f>
        <v>0</v>
      </c>
      <c r="H205" s="12"/>
    </row>
    <row r="206" spans="1:8" ht="31.5" hidden="1" customHeight="1" x14ac:dyDescent="0.2">
      <c r="A206" s="13" t="s">
        <v>21</v>
      </c>
      <c r="B206" s="104"/>
      <c r="C206" s="26">
        <v>4</v>
      </c>
      <c r="D206" s="27">
        <v>12</v>
      </c>
      <c r="E206" s="16" t="s">
        <v>101</v>
      </c>
      <c r="F206" s="29">
        <v>200</v>
      </c>
      <c r="G206" s="30">
        <f>G207</f>
        <v>0</v>
      </c>
      <c r="H206" s="12"/>
    </row>
    <row r="207" spans="1:8" ht="31.5" hidden="1" customHeight="1" x14ac:dyDescent="0.2">
      <c r="A207" s="25" t="s">
        <v>22</v>
      </c>
      <c r="B207" s="104"/>
      <c r="C207" s="14">
        <v>4</v>
      </c>
      <c r="D207" s="15">
        <v>12</v>
      </c>
      <c r="E207" s="16" t="s">
        <v>101</v>
      </c>
      <c r="F207" s="29">
        <v>240</v>
      </c>
      <c r="G207" s="30"/>
      <c r="H207" s="12"/>
    </row>
    <row r="208" spans="1:8" ht="15.95" customHeight="1" x14ac:dyDescent="0.2">
      <c r="A208" s="19" t="s">
        <v>102</v>
      </c>
      <c r="B208" s="104"/>
      <c r="C208" s="20">
        <v>5</v>
      </c>
      <c r="D208" s="21" t="s">
        <v>7</v>
      </c>
      <c r="E208" s="22" t="s">
        <v>7</v>
      </c>
      <c r="F208" s="23" t="s">
        <v>7</v>
      </c>
      <c r="G208" s="30">
        <f>+G209+G236+G282</f>
        <v>25101.200000000001</v>
      </c>
      <c r="H208" s="12"/>
    </row>
    <row r="209" spans="1:8" ht="15.95" customHeight="1" x14ac:dyDescent="0.2">
      <c r="A209" s="132" t="s">
        <v>103</v>
      </c>
      <c r="B209" s="133"/>
      <c r="C209" s="134">
        <v>5</v>
      </c>
      <c r="D209" s="135">
        <v>1</v>
      </c>
      <c r="E209" s="136" t="s">
        <v>7</v>
      </c>
      <c r="F209" s="137" t="s">
        <v>7</v>
      </c>
      <c r="G209" s="138">
        <f>G210+G214+G218+G231</f>
        <v>23626</v>
      </c>
      <c r="H209" s="12"/>
    </row>
    <row r="210" spans="1:8" ht="32.1" customHeight="1" x14ac:dyDescent="0.2">
      <c r="A210" s="13" t="s">
        <v>104</v>
      </c>
      <c r="B210" s="104"/>
      <c r="C210" s="14">
        <v>5</v>
      </c>
      <c r="D210" s="15">
        <v>1</v>
      </c>
      <c r="E210" s="16" t="s">
        <v>105</v>
      </c>
      <c r="F210" s="17"/>
      <c r="G210" s="18">
        <f>G211</f>
        <v>20672.7</v>
      </c>
      <c r="H210" s="12"/>
    </row>
    <row r="211" spans="1:8" ht="32.1" customHeight="1" x14ac:dyDescent="0.2">
      <c r="A211" s="13" t="s">
        <v>106</v>
      </c>
      <c r="B211" s="104"/>
      <c r="C211" s="14">
        <v>5</v>
      </c>
      <c r="D211" s="15">
        <v>1</v>
      </c>
      <c r="E211" s="16" t="s">
        <v>107</v>
      </c>
      <c r="F211" s="17"/>
      <c r="G211" s="18">
        <f>G212</f>
        <v>20672.7</v>
      </c>
      <c r="H211" s="12"/>
    </row>
    <row r="212" spans="1:8" ht="32.1" customHeight="1" x14ac:dyDescent="0.2">
      <c r="A212" s="13" t="s">
        <v>71</v>
      </c>
      <c r="B212" s="104"/>
      <c r="C212" s="14">
        <v>5</v>
      </c>
      <c r="D212" s="15">
        <v>1</v>
      </c>
      <c r="E212" s="16" t="s">
        <v>107</v>
      </c>
      <c r="F212" s="17">
        <v>400</v>
      </c>
      <c r="G212" s="18">
        <f>G213</f>
        <v>20672.7</v>
      </c>
      <c r="H212" s="12"/>
    </row>
    <row r="213" spans="1:8" ht="15" customHeight="1" x14ac:dyDescent="0.2">
      <c r="A213" s="13" t="s">
        <v>72</v>
      </c>
      <c r="B213" s="104"/>
      <c r="C213" s="14">
        <v>5</v>
      </c>
      <c r="D213" s="15">
        <v>1</v>
      </c>
      <c r="E213" s="16" t="s">
        <v>107</v>
      </c>
      <c r="F213" s="17">
        <v>410</v>
      </c>
      <c r="G213" s="18">
        <v>20672.7</v>
      </c>
      <c r="H213" s="12"/>
    </row>
    <row r="214" spans="1:8" ht="31.5" hidden="1" customHeight="1" x14ac:dyDescent="0.2">
      <c r="A214" s="13" t="s">
        <v>108</v>
      </c>
      <c r="B214" s="104"/>
      <c r="C214" s="14">
        <v>5</v>
      </c>
      <c r="D214" s="15">
        <v>1</v>
      </c>
      <c r="E214" s="16" t="s">
        <v>109</v>
      </c>
      <c r="F214" s="17"/>
      <c r="G214" s="18">
        <f>G215</f>
        <v>0</v>
      </c>
      <c r="H214" s="12"/>
    </row>
    <row r="215" spans="1:8" ht="48" hidden="1" customHeight="1" x14ac:dyDescent="0.2">
      <c r="A215" s="13" t="s">
        <v>110</v>
      </c>
      <c r="B215" s="104"/>
      <c r="C215" s="14">
        <v>5</v>
      </c>
      <c r="D215" s="15">
        <v>1</v>
      </c>
      <c r="E215" s="16" t="s">
        <v>111</v>
      </c>
      <c r="F215" s="17"/>
      <c r="G215" s="18">
        <f>G216</f>
        <v>0</v>
      </c>
      <c r="H215" s="12"/>
    </row>
    <row r="216" spans="1:8" ht="15.75" hidden="1" customHeight="1" x14ac:dyDescent="0.2">
      <c r="A216" s="25" t="s">
        <v>23</v>
      </c>
      <c r="B216" s="104"/>
      <c r="C216" s="14">
        <v>5</v>
      </c>
      <c r="D216" s="15">
        <v>1</v>
      </c>
      <c r="E216" s="16" t="s">
        <v>111</v>
      </c>
      <c r="F216" s="17">
        <v>800</v>
      </c>
      <c r="G216" s="18">
        <f>G217</f>
        <v>0</v>
      </c>
      <c r="H216" s="12"/>
    </row>
    <row r="217" spans="1:8" ht="46.5" hidden="1" customHeight="1" x14ac:dyDescent="0.2">
      <c r="A217" s="25" t="s">
        <v>75</v>
      </c>
      <c r="B217" s="104"/>
      <c r="C217" s="14">
        <v>5</v>
      </c>
      <c r="D217" s="15">
        <v>1</v>
      </c>
      <c r="E217" s="16" t="s">
        <v>111</v>
      </c>
      <c r="F217" s="17">
        <v>810</v>
      </c>
      <c r="G217" s="18"/>
      <c r="H217" s="12"/>
    </row>
    <row r="218" spans="1:8" ht="15.75" hidden="1" customHeight="1" x14ac:dyDescent="0.2">
      <c r="A218" s="13" t="s">
        <v>112</v>
      </c>
      <c r="B218" s="104"/>
      <c r="C218" s="14"/>
      <c r="D218" s="15"/>
      <c r="E218" s="16" t="s">
        <v>10</v>
      </c>
      <c r="F218" s="17"/>
      <c r="G218" s="18"/>
      <c r="H218" s="12"/>
    </row>
    <row r="219" spans="1:8" ht="31.5" hidden="1" customHeight="1" x14ac:dyDescent="0.2">
      <c r="A219" s="13" t="s">
        <v>113</v>
      </c>
      <c r="B219" s="104"/>
      <c r="C219" s="14">
        <v>5</v>
      </c>
      <c r="D219" s="15">
        <v>1</v>
      </c>
      <c r="E219" s="16" t="s">
        <v>114</v>
      </c>
      <c r="F219" s="17"/>
      <c r="G219" s="18">
        <f>G220+G222+G224</f>
        <v>0</v>
      </c>
      <c r="H219" s="12"/>
    </row>
    <row r="220" spans="1:8" ht="31.5" hidden="1" customHeight="1" x14ac:dyDescent="0.2">
      <c r="A220" s="13" t="s">
        <v>21</v>
      </c>
      <c r="B220" s="104"/>
      <c r="C220" s="14">
        <v>5</v>
      </c>
      <c r="D220" s="15">
        <v>1</v>
      </c>
      <c r="E220" s="16" t="s">
        <v>114</v>
      </c>
      <c r="F220" s="17">
        <v>200</v>
      </c>
      <c r="G220" s="18">
        <f>G221</f>
        <v>0</v>
      </c>
      <c r="H220" s="12"/>
    </row>
    <row r="221" spans="1:8" ht="31.5" hidden="1" customHeight="1" x14ac:dyDescent="0.2">
      <c r="A221" s="25" t="s">
        <v>22</v>
      </c>
      <c r="B221" s="104"/>
      <c r="C221" s="14">
        <v>5</v>
      </c>
      <c r="D221" s="15">
        <v>1</v>
      </c>
      <c r="E221" s="16" t="s">
        <v>114</v>
      </c>
      <c r="F221" s="17">
        <v>240</v>
      </c>
      <c r="G221" s="18"/>
      <c r="H221" s="12"/>
    </row>
    <row r="222" spans="1:8" ht="31.5" hidden="1" customHeight="1" x14ac:dyDescent="0.2">
      <c r="A222" s="31" t="s">
        <v>71</v>
      </c>
      <c r="B222" s="104"/>
      <c r="C222" s="14">
        <v>5</v>
      </c>
      <c r="D222" s="15">
        <v>1</v>
      </c>
      <c r="E222" s="16" t="s">
        <v>114</v>
      </c>
      <c r="F222" s="17">
        <v>400</v>
      </c>
      <c r="G222" s="18">
        <f>G223</f>
        <v>0</v>
      </c>
      <c r="H222" s="12"/>
    </row>
    <row r="223" spans="1:8" ht="15.75" hidden="1" customHeight="1" x14ac:dyDescent="0.2">
      <c r="A223" s="43" t="s">
        <v>72</v>
      </c>
      <c r="B223" s="104"/>
      <c r="C223" s="14">
        <v>5</v>
      </c>
      <c r="D223" s="15">
        <v>1</v>
      </c>
      <c r="E223" s="44" t="s">
        <v>334</v>
      </c>
      <c r="F223" s="17">
        <v>410</v>
      </c>
      <c r="G223" s="18"/>
      <c r="H223" s="12"/>
    </row>
    <row r="224" spans="1:8" ht="0.75" hidden="1" customHeight="1" x14ac:dyDescent="0.2">
      <c r="A224" s="25" t="s">
        <v>23</v>
      </c>
      <c r="B224" s="104"/>
      <c r="C224" s="14">
        <v>5</v>
      </c>
      <c r="D224" s="15">
        <v>1</v>
      </c>
      <c r="E224" s="44" t="s">
        <v>334</v>
      </c>
      <c r="F224" s="17">
        <v>800</v>
      </c>
      <c r="G224" s="18">
        <f>G225</f>
        <v>0</v>
      </c>
      <c r="H224" s="12"/>
    </row>
    <row r="225" spans="1:8" ht="45.75" hidden="1" customHeight="1" x14ac:dyDescent="0.2">
      <c r="A225" s="25" t="s">
        <v>75</v>
      </c>
      <c r="B225" s="104"/>
      <c r="C225" s="14">
        <v>5</v>
      </c>
      <c r="D225" s="15">
        <v>1</v>
      </c>
      <c r="E225" s="44" t="s">
        <v>334</v>
      </c>
      <c r="F225" s="17">
        <v>810</v>
      </c>
      <c r="G225" s="18"/>
      <c r="H225" s="12"/>
    </row>
    <row r="226" spans="1:8" ht="31.5" hidden="1" x14ac:dyDescent="0.2">
      <c r="A226" s="25" t="s">
        <v>115</v>
      </c>
      <c r="B226" s="104"/>
      <c r="C226" s="14">
        <v>5</v>
      </c>
      <c r="D226" s="15">
        <v>1</v>
      </c>
      <c r="E226" s="44" t="s">
        <v>334</v>
      </c>
      <c r="F226" s="17"/>
      <c r="G226" s="18"/>
      <c r="H226" s="12"/>
    </row>
    <row r="227" spans="1:8" ht="31.5" hidden="1" customHeight="1" x14ac:dyDescent="0.2">
      <c r="A227" s="13" t="s">
        <v>21</v>
      </c>
      <c r="B227" s="104"/>
      <c r="C227" s="14">
        <v>5</v>
      </c>
      <c r="D227" s="15">
        <v>1</v>
      </c>
      <c r="E227" s="44" t="s">
        <v>334</v>
      </c>
      <c r="F227" s="17">
        <v>200</v>
      </c>
      <c r="G227" s="18">
        <f>G228</f>
        <v>0</v>
      </c>
      <c r="H227" s="12"/>
    </row>
    <row r="228" spans="1:8" ht="31.5" hidden="1" customHeight="1" x14ac:dyDescent="0.2">
      <c r="A228" s="25" t="s">
        <v>22</v>
      </c>
      <c r="B228" s="104"/>
      <c r="C228" s="14">
        <v>5</v>
      </c>
      <c r="D228" s="15">
        <v>1</v>
      </c>
      <c r="E228" s="44" t="s">
        <v>334</v>
      </c>
      <c r="F228" s="17">
        <v>240</v>
      </c>
      <c r="G228" s="18"/>
      <c r="H228" s="12"/>
    </row>
    <row r="229" spans="1:8" ht="31.5" hidden="1" customHeight="1" x14ac:dyDescent="0.2">
      <c r="A229" s="31" t="s">
        <v>71</v>
      </c>
      <c r="B229" s="104"/>
      <c r="C229" s="14">
        <v>5</v>
      </c>
      <c r="D229" s="15">
        <v>1</v>
      </c>
      <c r="E229" s="44" t="s">
        <v>334</v>
      </c>
      <c r="F229" s="17">
        <v>400</v>
      </c>
      <c r="G229" s="18">
        <f>G230</f>
        <v>0</v>
      </c>
      <c r="H229" s="12"/>
    </row>
    <row r="230" spans="1:8" ht="15.75" hidden="1" customHeight="1" x14ac:dyDescent="0.2">
      <c r="A230" s="43" t="s">
        <v>72</v>
      </c>
      <c r="B230" s="104"/>
      <c r="C230" s="14">
        <v>5</v>
      </c>
      <c r="D230" s="15">
        <v>1</v>
      </c>
      <c r="E230" s="44" t="s">
        <v>334</v>
      </c>
      <c r="F230" s="17">
        <v>410</v>
      </c>
      <c r="G230" s="18"/>
      <c r="H230" s="12"/>
    </row>
    <row r="231" spans="1:8" ht="34.5" customHeight="1" x14ac:dyDescent="0.2">
      <c r="A231" s="43" t="s">
        <v>116</v>
      </c>
      <c r="B231" s="104"/>
      <c r="C231" s="27">
        <v>5</v>
      </c>
      <c r="D231" s="27">
        <v>1</v>
      </c>
      <c r="E231" s="44" t="s">
        <v>334</v>
      </c>
      <c r="F231" s="29"/>
      <c r="G231" s="30">
        <f>G232</f>
        <v>2953.3</v>
      </c>
      <c r="H231" s="12"/>
    </row>
    <row r="232" spans="1:8" ht="34.5" customHeight="1" x14ac:dyDescent="0.2">
      <c r="A232" s="13" t="s">
        <v>71</v>
      </c>
      <c r="B232" s="104"/>
      <c r="C232" s="27">
        <v>5</v>
      </c>
      <c r="D232" s="27">
        <v>1</v>
      </c>
      <c r="E232" s="44" t="s">
        <v>334</v>
      </c>
      <c r="F232" s="29">
        <v>400</v>
      </c>
      <c r="G232" s="30">
        <f>+G233</f>
        <v>2953.3</v>
      </c>
      <c r="H232" s="12"/>
    </row>
    <row r="233" spans="1:8" ht="21" customHeight="1" x14ac:dyDescent="0.2">
      <c r="A233" s="13" t="s">
        <v>72</v>
      </c>
      <c r="B233" s="104"/>
      <c r="C233" s="27">
        <v>5</v>
      </c>
      <c r="D233" s="27">
        <v>1</v>
      </c>
      <c r="E233" s="44" t="s">
        <v>334</v>
      </c>
      <c r="F233" s="29">
        <v>410</v>
      </c>
      <c r="G233" s="30">
        <v>2953.3</v>
      </c>
      <c r="H233" s="12"/>
    </row>
    <row r="234" spans="1:8" ht="0.75" hidden="1" customHeight="1" x14ac:dyDescent="0.2">
      <c r="A234" s="43" t="s">
        <v>23</v>
      </c>
      <c r="B234" s="104"/>
      <c r="C234" s="27">
        <v>5</v>
      </c>
      <c r="D234" s="27">
        <v>1</v>
      </c>
      <c r="E234" s="44" t="s">
        <v>117</v>
      </c>
      <c r="F234" s="29">
        <v>400</v>
      </c>
      <c r="G234" s="30">
        <f>G235</f>
        <v>0</v>
      </c>
      <c r="H234" s="12"/>
    </row>
    <row r="235" spans="1:8" ht="19.5" hidden="1" customHeight="1" x14ac:dyDescent="0.2">
      <c r="A235" s="25" t="s">
        <v>75</v>
      </c>
      <c r="B235" s="104"/>
      <c r="C235" s="27">
        <v>5</v>
      </c>
      <c r="D235" s="27">
        <v>1</v>
      </c>
      <c r="E235" s="44" t="s">
        <v>117</v>
      </c>
      <c r="F235" s="29">
        <v>410</v>
      </c>
      <c r="G235" s="30"/>
      <c r="H235" s="12"/>
    </row>
    <row r="236" spans="1:8" ht="36.75" customHeight="1" x14ac:dyDescent="0.2">
      <c r="A236" s="74" t="s">
        <v>118</v>
      </c>
      <c r="B236" s="104"/>
      <c r="C236" s="21">
        <v>5</v>
      </c>
      <c r="D236" s="21">
        <v>2</v>
      </c>
      <c r="E236" s="75"/>
      <c r="F236" s="23" t="s">
        <v>7</v>
      </c>
      <c r="G236" s="30">
        <f>+G245</f>
        <v>794.9</v>
      </c>
      <c r="H236" s="12"/>
    </row>
    <row r="237" spans="1:8" ht="31.5" hidden="1" customHeight="1" x14ac:dyDescent="0.2">
      <c r="A237" s="43" t="s">
        <v>119</v>
      </c>
      <c r="B237" s="104"/>
      <c r="C237" s="27">
        <v>5</v>
      </c>
      <c r="D237" s="27">
        <v>2</v>
      </c>
      <c r="E237" s="44" t="s">
        <v>120</v>
      </c>
      <c r="F237" s="29"/>
      <c r="G237" s="30">
        <f>G238</f>
        <v>0</v>
      </c>
      <c r="H237" s="12"/>
    </row>
    <row r="238" spans="1:8" ht="48" hidden="1" customHeight="1" x14ac:dyDescent="0.2">
      <c r="A238" s="43" t="s">
        <v>121</v>
      </c>
      <c r="B238" s="104"/>
      <c r="C238" s="27">
        <v>5</v>
      </c>
      <c r="D238" s="27">
        <v>2</v>
      </c>
      <c r="E238" s="44" t="s">
        <v>122</v>
      </c>
      <c r="F238" s="29"/>
      <c r="G238" s="30">
        <f>G239+G241+G243</f>
        <v>0</v>
      </c>
      <c r="H238" s="12"/>
    </row>
    <row r="239" spans="1:8" ht="31.5" hidden="1" customHeight="1" x14ac:dyDescent="0.2">
      <c r="A239" s="13" t="s">
        <v>21</v>
      </c>
      <c r="B239" s="104"/>
      <c r="C239" s="27">
        <v>5</v>
      </c>
      <c r="D239" s="27">
        <v>2</v>
      </c>
      <c r="E239" s="44" t="s">
        <v>122</v>
      </c>
      <c r="F239" s="29">
        <v>200</v>
      </c>
      <c r="G239" s="30">
        <f>G240</f>
        <v>0</v>
      </c>
      <c r="H239" s="12"/>
    </row>
    <row r="240" spans="1:8" ht="31.5" hidden="1" customHeight="1" x14ac:dyDescent="0.2">
      <c r="A240" s="25" t="s">
        <v>22</v>
      </c>
      <c r="B240" s="104"/>
      <c r="C240" s="27">
        <v>5</v>
      </c>
      <c r="D240" s="27">
        <v>2</v>
      </c>
      <c r="E240" s="44" t="s">
        <v>122</v>
      </c>
      <c r="F240" s="29">
        <v>240</v>
      </c>
      <c r="G240" s="30"/>
      <c r="H240" s="12"/>
    </row>
    <row r="241" spans="1:8" ht="31.5" hidden="1" customHeight="1" x14ac:dyDescent="0.2">
      <c r="A241" s="13" t="s">
        <v>71</v>
      </c>
      <c r="B241" s="104"/>
      <c r="C241" s="27">
        <v>5</v>
      </c>
      <c r="D241" s="27">
        <v>2</v>
      </c>
      <c r="E241" s="44" t="s">
        <v>122</v>
      </c>
      <c r="F241" s="29">
        <v>400</v>
      </c>
      <c r="G241" s="30">
        <f>G242</f>
        <v>0</v>
      </c>
      <c r="H241" s="12"/>
    </row>
    <row r="242" spans="1:8" ht="15.75" hidden="1" customHeight="1" x14ac:dyDescent="0.2">
      <c r="A242" s="13" t="s">
        <v>72</v>
      </c>
      <c r="B242" s="104"/>
      <c r="C242" s="27">
        <v>5</v>
      </c>
      <c r="D242" s="27">
        <v>2</v>
      </c>
      <c r="E242" s="44" t="s">
        <v>122</v>
      </c>
      <c r="F242" s="29">
        <v>410</v>
      </c>
      <c r="G242" s="30"/>
      <c r="H242" s="12"/>
    </row>
    <row r="243" spans="1:8" ht="15.75" hidden="1" customHeight="1" x14ac:dyDescent="0.2">
      <c r="A243" s="25" t="s">
        <v>23</v>
      </c>
      <c r="B243" s="104"/>
      <c r="C243" s="27">
        <v>5</v>
      </c>
      <c r="D243" s="27">
        <v>2</v>
      </c>
      <c r="E243" s="44" t="s">
        <v>122</v>
      </c>
      <c r="F243" s="29">
        <v>800</v>
      </c>
      <c r="G243" s="30">
        <f>G244</f>
        <v>0</v>
      </c>
      <c r="H243" s="12"/>
    </row>
    <row r="244" spans="1:8" ht="48" hidden="1" customHeight="1" x14ac:dyDescent="0.2">
      <c r="A244" s="25" t="s">
        <v>75</v>
      </c>
      <c r="B244" s="104"/>
      <c r="C244" s="27">
        <v>5</v>
      </c>
      <c r="D244" s="27">
        <v>2</v>
      </c>
      <c r="E244" s="44" t="s">
        <v>122</v>
      </c>
      <c r="F244" s="29">
        <v>810</v>
      </c>
      <c r="G244" s="30"/>
      <c r="H244" s="12"/>
    </row>
    <row r="245" spans="1:8" ht="57" customHeight="1" x14ac:dyDescent="0.2">
      <c r="A245" s="43" t="s">
        <v>327</v>
      </c>
      <c r="B245" s="104"/>
      <c r="C245" s="27">
        <v>5</v>
      </c>
      <c r="D245" s="27">
        <v>2</v>
      </c>
      <c r="E245" s="44" t="s">
        <v>123</v>
      </c>
      <c r="F245" s="29"/>
      <c r="G245" s="30">
        <f>G246+G249+G255+G252+G260+G267</f>
        <v>794.9</v>
      </c>
      <c r="H245" s="12"/>
    </row>
    <row r="246" spans="1:8" ht="48" hidden="1" customHeight="1" x14ac:dyDescent="0.2">
      <c r="A246" s="43" t="s">
        <v>124</v>
      </c>
      <c r="B246" s="104"/>
      <c r="C246" s="27">
        <v>5</v>
      </c>
      <c r="D246" s="27">
        <v>2</v>
      </c>
      <c r="E246" s="44" t="s">
        <v>125</v>
      </c>
      <c r="F246" s="29"/>
      <c r="G246" s="30">
        <f>G247</f>
        <v>0</v>
      </c>
      <c r="H246" s="12"/>
    </row>
    <row r="247" spans="1:8" ht="15.75" hidden="1" customHeight="1" x14ac:dyDescent="0.2">
      <c r="A247" s="25" t="s">
        <v>23</v>
      </c>
      <c r="B247" s="104"/>
      <c r="C247" s="27">
        <v>5</v>
      </c>
      <c r="D247" s="27">
        <v>2</v>
      </c>
      <c r="E247" s="44" t="s">
        <v>125</v>
      </c>
      <c r="F247" s="29">
        <v>800</v>
      </c>
      <c r="G247" s="30">
        <f>G248</f>
        <v>0</v>
      </c>
      <c r="H247" s="12"/>
    </row>
    <row r="248" spans="1:8" ht="48" hidden="1" customHeight="1" x14ac:dyDescent="0.2">
      <c r="A248" s="25" t="s">
        <v>75</v>
      </c>
      <c r="B248" s="104"/>
      <c r="C248" s="27">
        <v>5</v>
      </c>
      <c r="D248" s="27">
        <v>2</v>
      </c>
      <c r="E248" s="44" t="s">
        <v>125</v>
      </c>
      <c r="F248" s="29">
        <v>810</v>
      </c>
      <c r="G248" s="30"/>
      <c r="H248" s="12"/>
    </row>
    <row r="249" spans="1:8" ht="48" hidden="1" customHeight="1" x14ac:dyDescent="0.2">
      <c r="A249" s="43" t="s">
        <v>126</v>
      </c>
      <c r="B249" s="104"/>
      <c r="C249" s="27">
        <v>5</v>
      </c>
      <c r="D249" s="27">
        <v>2</v>
      </c>
      <c r="E249" s="44" t="s">
        <v>127</v>
      </c>
      <c r="F249" s="29"/>
      <c r="G249" s="30">
        <f>G250</f>
        <v>0</v>
      </c>
      <c r="H249" s="12"/>
    </row>
    <row r="250" spans="1:8" ht="15.95" hidden="1" customHeight="1" x14ac:dyDescent="0.2">
      <c r="A250" s="25" t="s">
        <v>23</v>
      </c>
      <c r="B250" s="104"/>
      <c r="C250" s="27">
        <v>5</v>
      </c>
      <c r="D250" s="27">
        <v>2</v>
      </c>
      <c r="E250" s="44" t="s">
        <v>127</v>
      </c>
      <c r="F250" s="29">
        <v>800</v>
      </c>
      <c r="G250" s="30">
        <f>G251</f>
        <v>0</v>
      </c>
      <c r="H250" s="12"/>
    </row>
    <row r="251" spans="1:8" ht="48" hidden="1" customHeight="1" x14ac:dyDescent="0.2">
      <c r="A251" s="25" t="s">
        <v>75</v>
      </c>
      <c r="B251" s="104"/>
      <c r="C251" s="27">
        <v>5</v>
      </c>
      <c r="D251" s="27">
        <v>2</v>
      </c>
      <c r="E251" s="44" t="s">
        <v>127</v>
      </c>
      <c r="F251" s="29">
        <v>810</v>
      </c>
      <c r="G251" s="30">
        <f>60-60</f>
        <v>0</v>
      </c>
      <c r="H251" s="12"/>
    </row>
    <row r="252" spans="1:8" ht="68.25" customHeight="1" x14ac:dyDescent="0.2">
      <c r="A252" s="13" t="s">
        <v>170</v>
      </c>
      <c r="B252" s="104"/>
      <c r="C252" s="27">
        <v>5</v>
      </c>
      <c r="D252" s="27">
        <v>2</v>
      </c>
      <c r="E252" s="16" t="s">
        <v>344</v>
      </c>
      <c r="F252" s="17"/>
      <c r="G252" s="30">
        <f>+G253</f>
        <v>25</v>
      </c>
      <c r="H252" s="12"/>
    </row>
    <row r="253" spans="1:8" ht="46.5" customHeight="1" x14ac:dyDescent="0.2">
      <c r="A253" s="13" t="s">
        <v>21</v>
      </c>
      <c r="B253" s="104"/>
      <c r="C253" s="27">
        <v>5</v>
      </c>
      <c r="D253" s="27">
        <v>2</v>
      </c>
      <c r="E253" s="16" t="s">
        <v>344</v>
      </c>
      <c r="F253" s="17">
        <v>200</v>
      </c>
      <c r="G253" s="30">
        <f>+G254</f>
        <v>25</v>
      </c>
      <c r="H253" s="12"/>
    </row>
    <row r="254" spans="1:8" ht="48" customHeight="1" x14ac:dyDescent="0.2">
      <c r="A254" s="25" t="s">
        <v>22</v>
      </c>
      <c r="B254" s="104"/>
      <c r="C254" s="27">
        <v>5</v>
      </c>
      <c r="D254" s="27">
        <v>2</v>
      </c>
      <c r="E254" s="16" t="s">
        <v>344</v>
      </c>
      <c r="F254" s="17">
        <v>240</v>
      </c>
      <c r="G254" s="30">
        <v>25</v>
      </c>
      <c r="H254" s="12"/>
    </row>
    <row r="255" spans="1:8" ht="78.75" x14ac:dyDescent="0.2">
      <c r="A255" s="25" t="s">
        <v>326</v>
      </c>
      <c r="B255" s="104"/>
      <c r="C255" s="27">
        <v>5</v>
      </c>
      <c r="D255" s="27">
        <v>2</v>
      </c>
      <c r="E255" s="28" t="s">
        <v>128</v>
      </c>
      <c r="F255" s="17"/>
      <c r="G255" s="30">
        <f>G256+G258</f>
        <v>243.5</v>
      </c>
      <c r="H255" s="12"/>
    </row>
    <row r="256" spans="1:8" ht="32.1" customHeight="1" x14ac:dyDescent="0.2">
      <c r="A256" s="13" t="s">
        <v>21</v>
      </c>
      <c r="B256" s="104"/>
      <c r="C256" s="27">
        <v>5</v>
      </c>
      <c r="D256" s="27">
        <v>2</v>
      </c>
      <c r="E256" s="28" t="s">
        <v>128</v>
      </c>
      <c r="F256" s="17">
        <v>200</v>
      </c>
      <c r="G256" s="30">
        <f>G257</f>
        <v>243.5</v>
      </c>
      <c r="H256" s="12"/>
    </row>
    <row r="257" spans="1:8" ht="26.25" customHeight="1" x14ac:dyDescent="0.2">
      <c r="A257" s="25" t="s">
        <v>22</v>
      </c>
      <c r="B257" s="104"/>
      <c r="C257" s="27">
        <v>5</v>
      </c>
      <c r="D257" s="27">
        <v>2</v>
      </c>
      <c r="E257" s="28" t="s">
        <v>128</v>
      </c>
      <c r="F257" s="17">
        <v>240</v>
      </c>
      <c r="G257" s="123">
        <v>243.5</v>
      </c>
      <c r="H257" s="12"/>
    </row>
    <row r="258" spans="1:8" ht="33" hidden="1" customHeight="1" x14ac:dyDescent="0.2">
      <c r="A258" s="13" t="s">
        <v>71</v>
      </c>
      <c r="B258" s="104"/>
      <c r="C258" s="27">
        <v>5</v>
      </c>
      <c r="D258" s="27">
        <v>2</v>
      </c>
      <c r="E258" s="28" t="s">
        <v>128</v>
      </c>
      <c r="F258" s="17">
        <v>400</v>
      </c>
      <c r="G258" s="30">
        <f>G259</f>
        <v>0</v>
      </c>
      <c r="H258" s="12"/>
    </row>
    <row r="259" spans="1:8" ht="23.25" hidden="1" customHeight="1" x14ac:dyDescent="0.2">
      <c r="A259" s="13" t="s">
        <v>72</v>
      </c>
      <c r="B259" s="104"/>
      <c r="C259" s="27">
        <v>5</v>
      </c>
      <c r="D259" s="27">
        <v>2</v>
      </c>
      <c r="E259" s="28" t="s">
        <v>128</v>
      </c>
      <c r="F259" s="17">
        <v>410</v>
      </c>
      <c r="G259" s="30"/>
      <c r="H259" s="12"/>
    </row>
    <row r="260" spans="1:8" ht="100.5" customHeight="1" x14ac:dyDescent="0.2">
      <c r="A260" s="147" t="s">
        <v>339</v>
      </c>
      <c r="B260" s="104"/>
      <c r="C260" s="27">
        <v>5</v>
      </c>
      <c r="D260" s="27">
        <v>2</v>
      </c>
      <c r="E260" s="28" t="s">
        <v>338</v>
      </c>
      <c r="F260" s="17"/>
      <c r="G260" s="30">
        <f>+G261</f>
        <v>500</v>
      </c>
      <c r="H260" s="12"/>
    </row>
    <row r="261" spans="1:8" ht="15.75" customHeight="1" x14ac:dyDescent="0.2">
      <c r="A261" s="25" t="s">
        <v>23</v>
      </c>
      <c r="B261" s="104"/>
      <c r="C261" s="27">
        <v>5</v>
      </c>
      <c r="D261" s="27">
        <v>2</v>
      </c>
      <c r="E261" s="28" t="s">
        <v>338</v>
      </c>
      <c r="F261" s="17">
        <v>800</v>
      </c>
      <c r="G261" s="30">
        <f>G262+G263+G264</f>
        <v>500</v>
      </c>
      <c r="H261" s="12"/>
    </row>
    <row r="262" spans="1:8" ht="48" customHeight="1" x14ac:dyDescent="0.2">
      <c r="A262" s="25" t="s">
        <v>75</v>
      </c>
      <c r="B262" s="104"/>
      <c r="C262" s="27">
        <v>5</v>
      </c>
      <c r="D262" s="27">
        <v>2</v>
      </c>
      <c r="E262" s="28" t="s">
        <v>338</v>
      </c>
      <c r="F262" s="17">
        <v>810</v>
      </c>
      <c r="G262" s="30">
        <v>500</v>
      </c>
      <c r="H262" s="12"/>
    </row>
    <row r="263" spans="1:8" ht="15.75" hidden="1" customHeight="1" x14ac:dyDescent="0.2">
      <c r="A263" s="25" t="s">
        <v>46</v>
      </c>
      <c r="B263" s="104"/>
      <c r="C263" s="27">
        <v>5</v>
      </c>
      <c r="D263" s="27">
        <v>2</v>
      </c>
      <c r="E263" s="28" t="s">
        <v>128</v>
      </c>
      <c r="F263" s="17">
        <v>830</v>
      </c>
      <c r="G263" s="18"/>
      <c r="H263" s="12"/>
    </row>
    <row r="264" spans="1:8" ht="15.75" hidden="1" customHeight="1" x14ac:dyDescent="0.2">
      <c r="A264" s="25" t="s">
        <v>24</v>
      </c>
      <c r="B264" s="104"/>
      <c r="C264" s="27">
        <v>5</v>
      </c>
      <c r="D264" s="27">
        <v>2</v>
      </c>
      <c r="E264" s="28" t="s">
        <v>128</v>
      </c>
      <c r="F264" s="17">
        <v>850</v>
      </c>
      <c r="G264" s="18"/>
      <c r="H264" s="12"/>
    </row>
    <row r="265" spans="1:8" ht="15.75" hidden="1" customHeight="1" x14ac:dyDescent="0.2">
      <c r="A265" s="43" t="s">
        <v>9</v>
      </c>
      <c r="B265" s="104"/>
      <c r="C265" s="27">
        <v>5</v>
      </c>
      <c r="D265" s="27">
        <v>2</v>
      </c>
      <c r="E265" s="44" t="s">
        <v>10</v>
      </c>
      <c r="F265" s="29"/>
      <c r="G265" s="30">
        <f>G266+G270+G273</f>
        <v>26.4</v>
      </c>
      <c r="H265" s="12"/>
    </row>
    <row r="266" spans="1:8" ht="48" hidden="1" customHeight="1" x14ac:dyDescent="0.2">
      <c r="A266" s="43" t="s">
        <v>124</v>
      </c>
      <c r="B266" s="104"/>
      <c r="C266" s="27">
        <v>5</v>
      </c>
      <c r="D266" s="27">
        <v>2</v>
      </c>
      <c r="E266" s="44" t="s">
        <v>129</v>
      </c>
      <c r="F266" s="29"/>
      <c r="G266" s="30">
        <f>G268</f>
        <v>26.4</v>
      </c>
      <c r="H266" s="12"/>
    </row>
    <row r="267" spans="1:8" ht="108" customHeight="1" x14ac:dyDescent="0.2">
      <c r="A267" s="147" t="s">
        <v>341</v>
      </c>
      <c r="B267" s="104"/>
      <c r="C267" s="27">
        <v>5</v>
      </c>
      <c r="D267" s="27">
        <v>2</v>
      </c>
      <c r="E267" s="28" t="s">
        <v>340</v>
      </c>
      <c r="F267" s="29"/>
      <c r="G267" s="30">
        <f>+G268</f>
        <v>26.4</v>
      </c>
      <c r="H267" s="12"/>
    </row>
    <row r="268" spans="1:8" ht="15.75" customHeight="1" x14ac:dyDescent="0.2">
      <c r="A268" s="25" t="s">
        <v>23</v>
      </c>
      <c r="B268" s="104"/>
      <c r="C268" s="27">
        <v>5</v>
      </c>
      <c r="D268" s="27">
        <v>2</v>
      </c>
      <c r="E268" s="28" t="s">
        <v>340</v>
      </c>
      <c r="F268" s="29">
        <v>800</v>
      </c>
      <c r="G268" s="30">
        <f>G269</f>
        <v>26.4</v>
      </c>
      <c r="H268" s="12"/>
    </row>
    <row r="269" spans="1:8" ht="48" customHeight="1" x14ac:dyDescent="0.2">
      <c r="A269" s="25" t="s">
        <v>75</v>
      </c>
      <c r="B269" s="104"/>
      <c r="C269" s="27">
        <v>5</v>
      </c>
      <c r="D269" s="27">
        <v>2</v>
      </c>
      <c r="E269" s="28" t="s">
        <v>340</v>
      </c>
      <c r="F269" s="29">
        <v>810</v>
      </c>
      <c r="G269" s="30">
        <v>26.4</v>
      </c>
      <c r="H269" s="12"/>
    </row>
    <row r="270" spans="1:8" ht="48" customHeight="1" x14ac:dyDescent="0.2">
      <c r="A270" s="43" t="s">
        <v>126</v>
      </c>
      <c r="B270" s="104"/>
      <c r="C270" s="27">
        <v>5</v>
      </c>
      <c r="D270" s="27">
        <v>2</v>
      </c>
      <c r="E270" s="44" t="s">
        <v>130</v>
      </c>
      <c r="F270" s="29"/>
      <c r="G270" s="30">
        <f>G271</f>
        <v>0</v>
      </c>
      <c r="H270" s="12"/>
    </row>
    <row r="271" spans="1:8" ht="15.75" customHeight="1" x14ac:dyDescent="0.2">
      <c r="A271" s="25" t="s">
        <v>23</v>
      </c>
      <c r="B271" s="104"/>
      <c r="C271" s="27">
        <v>5</v>
      </c>
      <c r="D271" s="27">
        <v>2</v>
      </c>
      <c r="E271" s="44" t="s">
        <v>130</v>
      </c>
      <c r="F271" s="29">
        <v>800</v>
      </c>
      <c r="G271" s="30">
        <f>G272</f>
        <v>0</v>
      </c>
      <c r="H271" s="12"/>
    </row>
    <row r="272" spans="1:8" ht="48" hidden="1" customHeight="1" x14ac:dyDescent="0.2">
      <c r="A272" s="25" t="s">
        <v>75</v>
      </c>
      <c r="B272" s="104"/>
      <c r="C272" s="27">
        <v>5</v>
      </c>
      <c r="D272" s="27">
        <v>2</v>
      </c>
      <c r="E272" s="44" t="s">
        <v>130</v>
      </c>
      <c r="F272" s="29">
        <v>810</v>
      </c>
      <c r="G272" s="30"/>
      <c r="H272" s="12"/>
    </row>
    <row r="273" spans="1:8" ht="31.5" hidden="1" customHeight="1" x14ac:dyDescent="0.2">
      <c r="A273" s="13" t="s">
        <v>113</v>
      </c>
      <c r="B273" s="104"/>
      <c r="C273" s="27">
        <v>5</v>
      </c>
      <c r="D273" s="27">
        <v>2</v>
      </c>
      <c r="E273" s="28" t="s">
        <v>114</v>
      </c>
      <c r="F273" s="17"/>
      <c r="G273" s="30">
        <f>G274+G276+G278</f>
        <v>0</v>
      </c>
      <c r="H273" s="12"/>
    </row>
    <row r="274" spans="1:8" ht="31.5" hidden="1" customHeight="1" x14ac:dyDescent="0.2">
      <c r="A274" s="13" t="s">
        <v>21</v>
      </c>
      <c r="B274" s="104"/>
      <c r="C274" s="27">
        <v>5</v>
      </c>
      <c r="D274" s="27">
        <v>2</v>
      </c>
      <c r="E274" s="28" t="s">
        <v>114</v>
      </c>
      <c r="F274" s="17">
        <v>200</v>
      </c>
      <c r="G274" s="30">
        <f>G275</f>
        <v>0</v>
      </c>
      <c r="H274" s="12"/>
    </row>
    <row r="275" spans="1:8" ht="31.5" hidden="1" customHeight="1" x14ac:dyDescent="0.2">
      <c r="A275" s="25" t="s">
        <v>22</v>
      </c>
      <c r="B275" s="104"/>
      <c r="C275" s="27">
        <v>5</v>
      </c>
      <c r="D275" s="27">
        <v>2</v>
      </c>
      <c r="E275" s="28" t="s">
        <v>114</v>
      </c>
      <c r="F275" s="17">
        <v>240</v>
      </c>
      <c r="G275" s="18"/>
      <c r="H275" s="12"/>
    </row>
    <row r="276" spans="1:8" ht="31.5" hidden="1" customHeight="1" x14ac:dyDescent="0.2">
      <c r="A276" s="13" t="s">
        <v>71</v>
      </c>
      <c r="B276" s="104"/>
      <c r="C276" s="27">
        <v>5</v>
      </c>
      <c r="D276" s="27">
        <v>2</v>
      </c>
      <c r="E276" s="28" t="s">
        <v>114</v>
      </c>
      <c r="F276" s="17">
        <v>400</v>
      </c>
      <c r="G276" s="30">
        <f>G277</f>
        <v>0</v>
      </c>
      <c r="H276" s="12"/>
    </row>
    <row r="277" spans="1:8" ht="15.75" hidden="1" customHeight="1" x14ac:dyDescent="0.2">
      <c r="A277" s="13" t="s">
        <v>72</v>
      </c>
      <c r="B277" s="104"/>
      <c r="C277" s="27">
        <v>5</v>
      </c>
      <c r="D277" s="27">
        <v>2</v>
      </c>
      <c r="E277" s="28" t="s">
        <v>114</v>
      </c>
      <c r="F277" s="17">
        <v>410</v>
      </c>
      <c r="G277" s="30"/>
      <c r="H277" s="12"/>
    </row>
    <row r="278" spans="1:8" ht="15.75" hidden="1" customHeight="1" x14ac:dyDescent="0.2">
      <c r="A278" s="25" t="s">
        <v>23</v>
      </c>
      <c r="B278" s="104"/>
      <c r="C278" s="27">
        <v>5</v>
      </c>
      <c r="D278" s="27">
        <v>2</v>
      </c>
      <c r="E278" s="28" t="s">
        <v>114</v>
      </c>
      <c r="F278" s="17">
        <v>800</v>
      </c>
      <c r="G278" s="30">
        <f>G279+G280+G281</f>
        <v>0</v>
      </c>
      <c r="H278" s="12"/>
    </row>
    <row r="279" spans="1:8" ht="48" hidden="1" customHeight="1" x14ac:dyDescent="0.2">
      <c r="A279" s="25" t="s">
        <v>75</v>
      </c>
      <c r="B279" s="104"/>
      <c r="C279" s="27">
        <v>5</v>
      </c>
      <c r="D279" s="27">
        <v>2</v>
      </c>
      <c r="E279" s="28" t="s">
        <v>114</v>
      </c>
      <c r="F279" s="17">
        <v>810</v>
      </c>
      <c r="G279" s="30"/>
      <c r="H279" s="12"/>
    </row>
    <row r="280" spans="1:8" ht="15.75" hidden="1" customHeight="1" x14ac:dyDescent="0.2">
      <c r="A280" s="25" t="s">
        <v>46</v>
      </c>
      <c r="B280" s="104"/>
      <c r="C280" s="27">
        <v>5</v>
      </c>
      <c r="D280" s="27">
        <v>2</v>
      </c>
      <c r="E280" s="28" t="s">
        <v>114</v>
      </c>
      <c r="F280" s="17">
        <v>830</v>
      </c>
      <c r="G280" s="18"/>
      <c r="H280" s="12"/>
    </row>
    <row r="281" spans="1:8" ht="15.75" hidden="1" customHeight="1" x14ac:dyDescent="0.2">
      <c r="A281" s="25" t="s">
        <v>24</v>
      </c>
      <c r="B281" s="104"/>
      <c r="C281" s="27">
        <v>5</v>
      </c>
      <c r="D281" s="27">
        <v>2</v>
      </c>
      <c r="E281" s="28" t="s">
        <v>114</v>
      </c>
      <c r="F281" s="17">
        <v>850</v>
      </c>
      <c r="G281" s="18"/>
      <c r="H281" s="12"/>
    </row>
    <row r="282" spans="1:8" ht="15.95" customHeight="1" x14ac:dyDescent="0.2">
      <c r="A282" s="19" t="s">
        <v>131</v>
      </c>
      <c r="B282" s="104"/>
      <c r="C282" s="7">
        <v>5</v>
      </c>
      <c r="D282" s="8">
        <v>3</v>
      </c>
      <c r="E282" s="9"/>
      <c r="F282" s="10"/>
      <c r="G282" s="11">
        <f>G283+G310</f>
        <v>680.3</v>
      </c>
      <c r="H282" s="12"/>
    </row>
    <row r="283" spans="1:8" ht="32.1" customHeight="1" x14ac:dyDescent="0.2">
      <c r="A283" s="13" t="s">
        <v>310</v>
      </c>
      <c r="B283" s="104"/>
      <c r="C283" s="14">
        <v>5</v>
      </c>
      <c r="D283" s="15">
        <v>3</v>
      </c>
      <c r="E283" s="16" t="s">
        <v>132</v>
      </c>
      <c r="F283" s="17" t="s">
        <v>7</v>
      </c>
      <c r="G283" s="18">
        <f>G284+G292+G298+G304</f>
        <v>680.3</v>
      </c>
      <c r="H283" s="12"/>
    </row>
    <row r="284" spans="1:8" ht="48" customHeight="1" x14ac:dyDescent="0.2">
      <c r="A284" s="13" t="s">
        <v>311</v>
      </c>
      <c r="B284" s="104"/>
      <c r="C284" s="14">
        <v>5</v>
      </c>
      <c r="D284" s="15">
        <v>3</v>
      </c>
      <c r="E284" s="16" t="s">
        <v>133</v>
      </c>
      <c r="F284" s="17"/>
      <c r="G284" s="18">
        <f>G285</f>
        <v>521</v>
      </c>
      <c r="H284" s="12"/>
    </row>
    <row r="285" spans="1:8" ht="48" customHeight="1" x14ac:dyDescent="0.2">
      <c r="A285" s="13" t="s">
        <v>313</v>
      </c>
      <c r="B285" s="104"/>
      <c r="C285" s="14">
        <v>5</v>
      </c>
      <c r="D285" s="15">
        <v>3</v>
      </c>
      <c r="E285" s="16" t="s">
        <v>134</v>
      </c>
      <c r="F285" s="17"/>
      <c r="G285" s="18">
        <f>G286+G288+G290</f>
        <v>521</v>
      </c>
      <c r="H285" s="12"/>
    </row>
    <row r="286" spans="1:8" ht="32.1" customHeight="1" x14ac:dyDescent="0.2">
      <c r="A286" s="13" t="s">
        <v>21</v>
      </c>
      <c r="B286" s="104"/>
      <c r="C286" s="14">
        <v>5</v>
      </c>
      <c r="D286" s="15">
        <v>3</v>
      </c>
      <c r="E286" s="16" t="s">
        <v>134</v>
      </c>
      <c r="F286" s="17">
        <v>200</v>
      </c>
      <c r="G286" s="18">
        <f>G287</f>
        <v>486</v>
      </c>
      <c r="H286" s="12"/>
    </row>
    <row r="287" spans="1:8" ht="30" customHeight="1" x14ac:dyDescent="0.2">
      <c r="A287" s="13" t="s">
        <v>22</v>
      </c>
      <c r="B287" s="104"/>
      <c r="C287" s="14">
        <v>5</v>
      </c>
      <c r="D287" s="15">
        <v>3</v>
      </c>
      <c r="E287" s="16" t="s">
        <v>134</v>
      </c>
      <c r="F287" s="17">
        <v>240</v>
      </c>
      <c r="G287" s="18">
        <v>486</v>
      </c>
      <c r="H287" s="12"/>
    </row>
    <row r="288" spans="1:8" ht="31.5" hidden="1" customHeight="1" x14ac:dyDescent="0.2">
      <c r="A288" s="13" t="s">
        <v>71</v>
      </c>
      <c r="B288" s="104"/>
      <c r="C288" s="14">
        <v>5</v>
      </c>
      <c r="D288" s="15">
        <v>3</v>
      </c>
      <c r="E288" s="16" t="s">
        <v>134</v>
      </c>
      <c r="F288" s="17">
        <v>400</v>
      </c>
      <c r="G288" s="18">
        <f>G289</f>
        <v>0</v>
      </c>
      <c r="H288" s="12"/>
    </row>
    <row r="289" spans="1:8" ht="15.75" hidden="1" customHeight="1" x14ac:dyDescent="0.2">
      <c r="A289" s="13" t="s">
        <v>72</v>
      </c>
      <c r="B289" s="104"/>
      <c r="C289" s="14">
        <v>5</v>
      </c>
      <c r="D289" s="15">
        <v>3</v>
      </c>
      <c r="E289" s="16" t="s">
        <v>134</v>
      </c>
      <c r="F289" s="17">
        <v>410</v>
      </c>
      <c r="G289" s="18"/>
      <c r="H289" s="12"/>
    </row>
    <row r="290" spans="1:8" ht="15.75" customHeight="1" x14ac:dyDescent="0.2">
      <c r="A290" s="13" t="s">
        <v>23</v>
      </c>
      <c r="B290" s="104"/>
      <c r="C290" s="14">
        <v>5</v>
      </c>
      <c r="D290" s="15">
        <v>3</v>
      </c>
      <c r="E290" s="16" t="s">
        <v>134</v>
      </c>
      <c r="F290" s="17">
        <v>800</v>
      </c>
      <c r="G290" s="18">
        <f>G291</f>
        <v>35</v>
      </c>
      <c r="H290" s="12"/>
    </row>
    <row r="291" spans="1:8" ht="22.5" customHeight="1" x14ac:dyDescent="0.2">
      <c r="A291" s="142" t="s">
        <v>24</v>
      </c>
      <c r="B291" s="133"/>
      <c r="C291" s="143">
        <v>5</v>
      </c>
      <c r="D291" s="144">
        <v>3</v>
      </c>
      <c r="E291" s="145" t="s">
        <v>134</v>
      </c>
      <c r="F291" s="146">
        <v>850</v>
      </c>
      <c r="G291" s="138">
        <v>35</v>
      </c>
      <c r="H291" s="12"/>
    </row>
    <row r="292" spans="1:8" ht="47.25" hidden="1" customHeight="1" x14ac:dyDescent="0.2">
      <c r="A292" s="13" t="s">
        <v>135</v>
      </c>
      <c r="B292" s="104"/>
      <c r="C292" s="14">
        <v>5</v>
      </c>
      <c r="D292" s="15">
        <v>3</v>
      </c>
      <c r="E292" s="16" t="s">
        <v>136</v>
      </c>
      <c r="F292" s="17"/>
      <c r="G292" s="18">
        <f>G293</f>
        <v>0</v>
      </c>
      <c r="H292" s="12"/>
    </row>
    <row r="293" spans="1:8" ht="48" hidden="1" customHeight="1" x14ac:dyDescent="0.2">
      <c r="A293" s="13" t="s">
        <v>137</v>
      </c>
      <c r="B293" s="104"/>
      <c r="C293" s="14">
        <v>5</v>
      </c>
      <c r="D293" s="15">
        <v>3</v>
      </c>
      <c r="E293" s="16" t="s">
        <v>138</v>
      </c>
      <c r="F293" s="17"/>
      <c r="G293" s="18">
        <f>G294+G296</f>
        <v>0</v>
      </c>
      <c r="H293" s="12"/>
    </row>
    <row r="294" spans="1:8" ht="31.5" hidden="1" customHeight="1" x14ac:dyDescent="0.2">
      <c r="A294" s="13" t="s">
        <v>21</v>
      </c>
      <c r="B294" s="104"/>
      <c r="C294" s="14">
        <v>5</v>
      </c>
      <c r="D294" s="15">
        <v>3</v>
      </c>
      <c r="E294" s="16" t="s">
        <v>138</v>
      </c>
      <c r="F294" s="17">
        <v>200</v>
      </c>
      <c r="G294" s="18">
        <f>G295</f>
        <v>0</v>
      </c>
      <c r="H294" s="12"/>
    </row>
    <row r="295" spans="1:8" ht="31.5" hidden="1" customHeight="1" x14ac:dyDescent="0.2">
      <c r="A295" s="13" t="s">
        <v>22</v>
      </c>
      <c r="B295" s="104"/>
      <c r="C295" s="14">
        <v>5</v>
      </c>
      <c r="D295" s="15">
        <v>3</v>
      </c>
      <c r="E295" s="16" t="s">
        <v>138</v>
      </c>
      <c r="F295" s="17">
        <v>240</v>
      </c>
      <c r="G295" s="18"/>
      <c r="H295" s="12"/>
    </row>
    <row r="296" spans="1:8" ht="15.75" hidden="1" customHeight="1" x14ac:dyDescent="0.2">
      <c r="A296" s="13" t="s">
        <v>23</v>
      </c>
      <c r="B296" s="104"/>
      <c r="C296" s="14">
        <v>5</v>
      </c>
      <c r="D296" s="15">
        <v>3</v>
      </c>
      <c r="E296" s="16" t="s">
        <v>138</v>
      </c>
      <c r="F296" s="17">
        <v>800</v>
      </c>
      <c r="G296" s="18">
        <f>G297</f>
        <v>0</v>
      </c>
      <c r="H296" s="12"/>
    </row>
    <row r="297" spans="1:8" ht="48" hidden="1" customHeight="1" x14ac:dyDescent="0.2">
      <c r="A297" s="25" t="s">
        <v>75</v>
      </c>
      <c r="B297" s="104"/>
      <c r="C297" s="14">
        <v>5</v>
      </c>
      <c r="D297" s="15">
        <v>3</v>
      </c>
      <c r="E297" s="16" t="s">
        <v>138</v>
      </c>
      <c r="F297" s="17">
        <v>810</v>
      </c>
      <c r="G297" s="18"/>
      <c r="H297" s="12"/>
    </row>
    <row r="298" spans="1:8" ht="48" customHeight="1" x14ac:dyDescent="0.2">
      <c r="A298" s="13" t="s">
        <v>319</v>
      </c>
      <c r="B298" s="104"/>
      <c r="C298" s="14">
        <v>5</v>
      </c>
      <c r="D298" s="15">
        <v>3</v>
      </c>
      <c r="E298" s="16" t="s">
        <v>139</v>
      </c>
      <c r="F298" s="17"/>
      <c r="G298" s="18">
        <f>G299</f>
        <v>9.3000000000000007</v>
      </c>
      <c r="H298" s="12"/>
    </row>
    <row r="299" spans="1:8" ht="63.95" customHeight="1" x14ac:dyDescent="0.2">
      <c r="A299" s="13" t="s">
        <v>314</v>
      </c>
      <c r="B299" s="104"/>
      <c r="C299" s="14">
        <v>5</v>
      </c>
      <c r="D299" s="15">
        <v>3</v>
      </c>
      <c r="E299" s="16" t="s">
        <v>140</v>
      </c>
      <c r="F299" s="17"/>
      <c r="G299" s="18">
        <f>G300+G302</f>
        <v>9.3000000000000007</v>
      </c>
      <c r="H299" s="12"/>
    </row>
    <row r="300" spans="1:8" ht="32.1" customHeight="1" x14ac:dyDescent="0.2">
      <c r="A300" s="13" t="s">
        <v>21</v>
      </c>
      <c r="B300" s="104"/>
      <c r="C300" s="14">
        <v>5</v>
      </c>
      <c r="D300" s="15">
        <v>3</v>
      </c>
      <c r="E300" s="16" t="s">
        <v>140</v>
      </c>
      <c r="F300" s="17">
        <v>200</v>
      </c>
      <c r="G300" s="18">
        <f>G301</f>
        <v>9.3000000000000007</v>
      </c>
      <c r="H300" s="12"/>
    </row>
    <row r="301" spans="1:8" ht="30" customHeight="1" x14ac:dyDescent="0.2">
      <c r="A301" s="13" t="s">
        <v>22</v>
      </c>
      <c r="B301" s="104"/>
      <c r="C301" s="14">
        <v>5</v>
      </c>
      <c r="D301" s="15">
        <v>3</v>
      </c>
      <c r="E301" s="16" t="s">
        <v>140</v>
      </c>
      <c r="F301" s="17">
        <v>240</v>
      </c>
      <c r="G301" s="18">
        <v>9.3000000000000007</v>
      </c>
      <c r="H301" s="12"/>
    </row>
    <row r="302" spans="1:8" ht="15.75" hidden="1" customHeight="1" x14ac:dyDescent="0.2">
      <c r="A302" s="13" t="s">
        <v>23</v>
      </c>
      <c r="B302" s="104"/>
      <c r="C302" s="14">
        <v>5</v>
      </c>
      <c r="D302" s="15">
        <v>3</v>
      </c>
      <c r="E302" s="16" t="s">
        <v>140</v>
      </c>
      <c r="F302" s="17">
        <v>800</v>
      </c>
      <c r="G302" s="18">
        <f>G303</f>
        <v>0</v>
      </c>
      <c r="H302" s="12"/>
    </row>
    <row r="303" spans="1:8" ht="48" hidden="1" customHeight="1" x14ac:dyDescent="0.2">
      <c r="A303" s="25" t="s">
        <v>75</v>
      </c>
      <c r="B303" s="104"/>
      <c r="C303" s="14">
        <v>5</v>
      </c>
      <c r="D303" s="15">
        <v>3</v>
      </c>
      <c r="E303" s="16" t="s">
        <v>140</v>
      </c>
      <c r="F303" s="17">
        <v>810</v>
      </c>
      <c r="G303" s="18"/>
      <c r="H303" s="12"/>
    </row>
    <row r="304" spans="1:8" ht="48" customHeight="1" x14ac:dyDescent="0.2">
      <c r="A304" s="13" t="s">
        <v>315</v>
      </c>
      <c r="B304" s="104"/>
      <c r="C304" s="14">
        <v>5</v>
      </c>
      <c r="D304" s="15">
        <v>3</v>
      </c>
      <c r="E304" s="16" t="s">
        <v>141</v>
      </c>
      <c r="F304" s="17"/>
      <c r="G304" s="18">
        <f>G305</f>
        <v>150</v>
      </c>
      <c r="H304" s="12"/>
    </row>
    <row r="305" spans="1:8" ht="63.95" customHeight="1" x14ac:dyDescent="0.2">
      <c r="A305" s="13" t="s">
        <v>316</v>
      </c>
      <c r="B305" s="104"/>
      <c r="C305" s="14">
        <v>5</v>
      </c>
      <c r="D305" s="15">
        <v>3</v>
      </c>
      <c r="E305" s="16" t="s">
        <v>142</v>
      </c>
      <c r="F305" s="17"/>
      <c r="G305" s="18">
        <f>G306+G308</f>
        <v>150</v>
      </c>
      <c r="H305" s="12"/>
    </row>
    <row r="306" spans="1:8" ht="32.1" customHeight="1" x14ac:dyDescent="0.2">
      <c r="A306" s="13" t="s">
        <v>21</v>
      </c>
      <c r="B306" s="104"/>
      <c r="C306" s="14">
        <v>5</v>
      </c>
      <c r="D306" s="15">
        <v>3</v>
      </c>
      <c r="E306" s="16" t="s">
        <v>142</v>
      </c>
      <c r="F306" s="17">
        <v>200</v>
      </c>
      <c r="G306" s="18">
        <f>G307</f>
        <v>150</v>
      </c>
      <c r="H306" s="12"/>
    </row>
    <row r="307" spans="1:8" ht="30.75" customHeight="1" x14ac:dyDescent="0.2">
      <c r="A307" s="13" t="s">
        <v>22</v>
      </c>
      <c r="B307" s="104"/>
      <c r="C307" s="14">
        <v>5</v>
      </c>
      <c r="D307" s="15">
        <v>3</v>
      </c>
      <c r="E307" s="16" t="s">
        <v>142</v>
      </c>
      <c r="F307" s="17">
        <v>240</v>
      </c>
      <c r="G307" s="18">
        <v>150</v>
      </c>
      <c r="H307" s="12"/>
    </row>
    <row r="308" spans="1:8" ht="15.75" hidden="1" customHeight="1" x14ac:dyDescent="0.2">
      <c r="A308" s="13" t="s">
        <v>23</v>
      </c>
      <c r="B308" s="104"/>
      <c r="C308" s="14">
        <v>5</v>
      </c>
      <c r="D308" s="15">
        <v>3</v>
      </c>
      <c r="E308" s="16" t="s">
        <v>142</v>
      </c>
      <c r="F308" s="17">
        <v>800</v>
      </c>
      <c r="G308" s="18">
        <f>G309</f>
        <v>0</v>
      </c>
      <c r="H308" s="12"/>
    </row>
    <row r="309" spans="1:8" ht="45" hidden="1" customHeight="1" x14ac:dyDescent="0.2">
      <c r="A309" s="25" t="s">
        <v>75</v>
      </c>
      <c r="B309" s="104"/>
      <c r="C309" s="14">
        <v>5</v>
      </c>
      <c r="D309" s="15">
        <v>3</v>
      </c>
      <c r="E309" s="16" t="s">
        <v>142</v>
      </c>
      <c r="F309" s="17">
        <v>810</v>
      </c>
      <c r="G309" s="18"/>
      <c r="H309" s="12"/>
    </row>
    <row r="310" spans="1:8" ht="15.75" hidden="1" customHeight="1" x14ac:dyDescent="0.2">
      <c r="A310" s="13" t="s">
        <v>9</v>
      </c>
      <c r="B310" s="104"/>
      <c r="C310" s="14">
        <v>5</v>
      </c>
      <c r="D310" s="15">
        <v>3</v>
      </c>
      <c r="E310" s="16" t="s">
        <v>10</v>
      </c>
      <c r="F310" s="17" t="s">
        <v>7</v>
      </c>
      <c r="G310" s="18">
        <f>G311+G318+G323+G328</f>
        <v>0</v>
      </c>
      <c r="H310" s="12"/>
    </row>
    <row r="311" spans="1:8" ht="15.75" hidden="1" customHeight="1" x14ac:dyDescent="0.2">
      <c r="A311" s="13" t="s">
        <v>143</v>
      </c>
      <c r="B311" s="104"/>
      <c r="C311" s="14">
        <v>5</v>
      </c>
      <c r="D311" s="15">
        <v>3</v>
      </c>
      <c r="E311" s="16" t="s">
        <v>144</v>
      </c>
      <c r="F311" s="17"/>
      <c r="G311" s="18">
        <f>G312+G314+G316</f>
        <v>0</v>
      </c>
      <c r="H311" s="12"/>
    </row>
    <row r="312" spans="1:8" ht="31.5" hidden="1" customHeight="1" x14ac:dyDescent="0.2">
      <c r="A312" s="13" t="s">
        <v>21</v>
      </c>
      <c r="B312" s="104"/>
      <c r="C312" s="14">
        <v>5</v>
      </c>
      <c r="D312" s="15">
        <v>3</v>
      </c>
      <c r="E312" s="16" t="s">
        <v>144</v>
      </c>
      <c r="F312" s="17">
        <v>200</v>
      </c>
      <c r="G312" s="18">
        <f>G313</f>
        <v>0</v>
      </c>
      <c r="H312" s="12"/>
    </row>
    <row r="313" spans="1:8" ht="31.5" hidden="1" customHeight="1" x14ac:dyDescent="0.2">
      <c r="A313" s="13" t="s">
        <v>22</v>
      </c>
      <c r="B313" s="104"/>
      <c r="C313" s="14">
        <v>5</v>
      </c>
      <c r="D313" s="15">
        <v>3</v>
      </c>
      <c r="E313" s="16" t="s">
        <v>144</v>
      </c>
      <c r="F313" s="17">
        <v>240</v>
      </c>
      <c r="G313" s="18"/>
      <c r="H313" s="12"/>
    </row>
    <row r="314" spans="1:8" ht="31.5" hidden="1" customHeight="1" x14ac:dyDescent="0.2">
      <c r="A314" s="13" t="s">
        <v>71</v>
      </c>
      <c r="B314" s="104"/>
      <c r="C314" s="14">
        <v>5</v>
      </c>
      <c r="D314" s="15">
        <v>3</v>
      </c>
      <c r="E314" s="16" t="s">
        <v>144</v>
      </c>
      <c r="F314" s="17">
        <v>400</v>
      </c>
      <c r="G314" s="18">
        <f>G315</f>
        <v>0</v>
      </c>
      <c r="H314" s="12"/>
    </row>
    <row r="315" spans="1:8" ht="15.75" hidden="1" customHeight="1" x14ac:dyDescent="0.2">
      <c r="A315" s="13" t="s">
        <v>72</v>
      </c>
      <c r="B315" s="104"/>
      <c r="C315" s="14">
        <v>5</v>
      </c>
      <c r="D315" s="15">
        <v>3</v>
      </c>
      <c r="E315" s="16" t="s">
        <v>144</v>
      </c>
      <c r="F315" s="17">
        <v>410</v>
      </c>
      <c r="G315" s="18"/>
      <c r="H315" s="12"/>
    </row>
    <row r="316" spans="1:8" ht="15.75" hidden="1" customHeight="1" x14ac:dyDescent="0.2">
      <c r="A316" s="13" t="s">
        <v>23</v>
      </c>
      <c r="B316" s="104"/>
      <c r="C316" s="14">
        <v>5</v>
      </c>
      <c r="D316" s="15">
        <v>3</v>
      </c>
      <c r="E316" s="16" t="s">
        <v>144</v>
      </c>
      <c r="F316" s="17">
        <v>800</v>
      </c>
      <c r="G316" s="18">
        <f>G317</f>
        <v>0</v>
      </c>
      <c r="H316" s="12"/>
    </row>
    <row r="317" spans="1:8" ht="48" hidden="1" customHeight="1" x14ac:dyDescent="0.2">
      <c r="A317" s="25" t="s">
        <v>75</v>
      </c>
      <c r="B317" s="104"/>
      <c r="C317" s="14">
        <v>5</v>
      </c>
      <c r="D317" s="15">
        <v>3</v>
      </c>
      <c r="E317" s="16" t="s">
        <v>144</v>
      </c>
      <c r="F317" s="17">
        <v>810</v>
      </c>
      <c r="G317" s="18"/>
      <c r="H317" s="12"/>
    </row>
    <row r="318" spans="1:8" ht="0.75" hidden="1" customHeight="1" x14ac:dyDescent="0.2">
      <c r="A318" s="13" t="s">
        <v>145</v>
      </c>
      <c r="B318" s="104"/>
      <c r="C318" s="14">
        <v>5</v>
      </c>
      <c r="D318" s="15">
        <v>3</v>
      </c>
      <c r="E318" s="16" t="s">
        <v>146</v>
      </c>
      <c r="F318" s="17"/>
      <c r="G318" s="18">
        <f>G319+G321</f>
        <v>0</v>
      </c>
      <c r="H318" s="12"/>
    </row>
    <row r="319" spans="1:8" ht="31.5" hidden="1" customHeight="1" x14ac:dyDescent="0.2">
      <c r="A319" s="13" t="s">
        <v>21</v>
      </c>
      <c r="B319" s="104"/>
      <c r="C319" s="14">
        <v>5</v>
      </c>
      <c r="D319" s="15">
        <v>3</v>
      </c>
      <c r="E319" s="16" t="s">
        <v>146</v>
      </c>
      <c r="F319" s="17">
        <v>200</v>
      </c>
      <c r="G319" s="18">
        <f>G320</f>
        <v>0</v>
      </c>
      <c r="H319" s="12"/>
    </row>
    <row r="320" spans="1:8" ht="31.5" hidden="1" customHeight="1" x14ac:dyDescent="0.2">
      <c r="A320" s="13" t="s">
        <v>22</v>
      </c>
      <c r="B320" s="104"/>
      <c r="C320" s="14">
        <v>5</v>
      </c>
      <c r="D320" s="15">
        <v>3</v>
      </c>
      <c r="E320" s="16" t="s">
        <v>146</v>
      </c>
      <c r="F320" s="17">
        <v>240</v>
      </c>
      <c r="G320" s="18"/>
      <c r="H320" s="12"/>
    </row>
    <row r="321" spans="1:8" ht="15.75" hidden="1" customHeight="1" x14ac:dyDescent="0.2">
      <c r="A321" s="13" t="s">
        <v>23</v>
      </c>
      <c r="B321" s="104"/>
      <c r="C321" s="14">
        <v>5</v>
      </c>
      <c r="D321" s="15">
        <v>3</v>
      </c>
      <c r="E321" s="16" t="s">
        <v>146</v>
      </c>
      <c r="F321" s="17">
        <v>800</v>
      </c>
      <c r="G321" s="18">
        <f>G322</f>
        <v>0</v>
      </c>
      <c r="H321" s="12"/>
    </row>
    <row r="322" spans="1:8" ht="48" hidden="1" customHeight="1" x14ac:dyDescent="0.2">
      <c r="A322" s="25" t="s">
        <v>75</v>
      </c>
      <c r="B322" s="104"/>
      <c r="C322" s="14">
        <v>5</v>
      </c>
      <c r="D322" s="15">
        <v>3</v>
      </c>
      <c r="E322" s="16" t="s">
        <v>146</v>
      </c>
      <c r="F322" s="17">
        <v>810</v>
      </c>
      <c r="G322" s="18"/>
      <c r="H322" s="12"/>
    </row>
    <row r="323" spans="1:8" ht="15.75" hidden="1" customHeight="1" x14ac:dyDescent="0.2">
      <c r="A323" s="13" t="s">
        <v>147</v>
      </c>
      <c r="B323" s="104"/>
      <c r="C323" s="14">
        <v>5</v>
      </c>
      <c r="D323" s="15">
        <v>3</v>
      </c>
      <c r="E323" s="16" t="s">
        <v>148</v>
      </c>
      <c r="F323" s="17"/>
      <c r="G323" s="18">
        <f>G324+G326</f>
        <v>0</v>
      </c>
      <c r="H323" s="12"/>
    </row>
    <row r="324" spans="1:8" ht="31.5" hidden="1" customHeight="1" x14ac:dyDescent="0.2">
      <c r="A324" s="13" t="s">
        <v>21</v>
      </c>
      <c r="B324" s="104"/>
      <c r="C324" s="14">
        <v>5</v>
      </c>
      <c r="D324" s="15">
        <v>3</v>
      </c>
      <c r="E324" s="16" t="s">
        <v>148</v>
      </c>
      <c r="F324" s="17">
        <v>200</v>
      </c>
      <c r="G324" s="18">
        <f>G325</f>
        <v>0</v>
      </c>
      <c r="H324" s="12"/>
    </row>
    <row r="325" spans="1:8" ht="31.5" hidden="1" customHeight="1" x14ac:dyDescent="0.2">
      <c r="A325" s="13" t="s">
        <v>22</v>
      </c>
      <c r="B325" s="104"/>
      <c r="C325" s="14">
        <v>5</v>
      </c>
      <c r="D325" s="15">
        <v>3</v>
      </c>
      <c r="E325" s="16" t="s">
        <v>148</v>
      </c>
      <c r="F325" s="17">
        <v>240</v>
      </c>
      <c r="G325" s="18"/>
      <c r="H325" s="12"/>
    </row>
    <row r="326" spans="1:8" ht="15.75" hidden="1" customHeight="1" x14ac:dyDescent="0.2">
      <c r="A326" s="13" t="s">
        <v>23</v>
      </c>
      <c r="B326" s="104"/>
      <c r="C326" s="14">
        <v>5</v>
      </c>
      <c r="D326" s="15">
        <v>3</v>
      </c>
      <c r="E326" s="16" t="s">
        <v>148</v>
      </c>
      <c r="F326" s="17">
        <v>800</v>
      </c>
      <c r="G326" s="18">
        <f>G327</f>
        <v>0</v>
      </c>
      <c r="H326" s="12"/>
    </row>
    <row r="327" spans="1:8" ht="48" hidden="1" customHeight="1" x14ac:dyDescent="0.2">
      <c r="A327" s="25" t="s">
        <v>75</v>
      </c>
      <c r="B327" s="104"/>
      <c r="C327" s="14">
        <v>5</v>
      </c>
      <c r="D327" s="15">
        <v>3</v>
      </c>
      <c r="E327" s="16" t="s">
        <v>148</v>
      </c>
      <c r="F327" s="17">
        <v>810</v>
      </c>
      <c r="G327" s="18"/>
      <c r="H327" s="12"/>
    </row>
    <row r="328" spans="1:8" ht="31.5" hidden="1" customHeight="1" x14ac:dyDescent="0.2">
      <c r="A328" s="13" t="s">
        <v>149</v>
      </c>
      <c r="B328" s="104"/>
      <c r="C328" s="14">
        <v>5</v>
      </c>
      <c r="D328" s="15">
        <v>3</v>
      </c>
      <c r="E328" s="16" t="s">
        <v>150</v>
      </c>
      <c r="F328" s="17"/>
      <c r="G328" s="18">
        <f>G329+G331</f>
        <v>0</v>
      </c>
      <c r="H328" s="12"/>
    </row>
    <row r="329" spans="1:8" ht="31.5" hidden="1" customHeight="1" x14ac:dyDescent="0.2">
      <c r="A329" s="13" t="s">
        <v>21</v>
      </c>
      <c r="B329" s="104"/>
      <c r="C329" s="14">
        <v>5</v>
      </c>
      <c r="D329" s="15">
        <v>3</v>
      </c>
      <c r="E329" s="16" t="s">
        <v>150</v>
      </c>
      <c r="F329" s="17">
        <v>200</v>
      </c>
      <c r="G329" s="18">
        <f>G330</f>
        <v>0</v>
      </c>
      <c r="H329" s="12"/>
    </row>
    <row r="330" spans="1:8" ht="31.5" hidden="1" customHeight="1" x14ac:dyDescent="0.2">
      <c r="A330" s="13" t="s">
        <v>22</v>
      </c>
      <c r="B330" s="104"/>
      <c r="C330" s="14">
        <v>5</v>
      </c>
      <c r="D330" s="15">
        <v>3</v>
      </c>
      <c r="E330" s="16" t="s">
        <v>150</v>
      </c>
      <c r="F330" s="17">
        <v>240</v>
      </c>
      <c r="G330" s="18"/>
      <c r="H330" s="12"/>
    </row>
    <row r="331" spans="1:8" ht="15.75" hidden="1" customHeight="1" x14ac:dyDescent="0.2">
      <c r="A331" s="13" t="s">
        <v>23</v>
      </c>
      <c r="B331" s="104"/>
      <c r="C331" s="14">
        <v>5</v>
      </c>
      <c r="D331" s="15">
        <v>3</v>
      </c>
      <c r="E331" s="16" t="s">
        <v>150</v>
      </c>
      <c r="F331" s="17">
        <v>800</v>
      </c>
      <c r="G331" s="18">
        <f>G332</f>
        <v>0</v>
      </c>
      <c r="H331" s="12"/>
    </row>
    <row r="332" spans="1:8" ht="0.75" hidden="1" customHeight="1" x14ac:dyDescent="0.2">
      <c r="A332" s="25" t="s">
        <v>75</v>
      </c>
      <c r="B332" s="104"/>
      <c r="C332" s="14">
        <v>5</v>
      </c>
      <c r="D332" s="15">
        <v>3</v>
      </c>
      <c r="E332" s="16" t="s">
        <v>150</v>
      </c>
      <c r="F332" s="17">
        <v>810</v>
      </c>
      <c r="G332" s="18"/>
      <c r="H332" s="12"/>
    </row>
    <row r="333" spans="1:8" ht="14.25" hidden="1" customHeight="1" x14ac:dyDescent="0.2">
      <c r="A333" s="19" t="s">
        <v>151</v>
      </c>
      <c r="B333" s="104"/>
      <c r="C333" s="20">
        <v>7</v>
      </c>
      <c r="D333" s="21">
        <v>7</v>
      </c>
      <c r="E333" s="16"/>
      <c r="F333" s="17"/>
      <c r="G333" s="18">
        <f>G334+G338</f>
        <v>0</v>
      </c>
      <c r="H333" s="12"/>
    </row>
    <row r="334" spans="1:8" ht="48" hidden="1" customHeight="1" x14ac:dyDescent="0.2">
      <c r="A334" s="13" t="s">
        <v>152</v>
      </c>
      <c r="B334" s="104"/>
      <c r="C334" s="14">
        <v>7</v>
      </c>
      <c r="D334" s="15">
        <v>7</v>
      </c>
      <c r="E334" s="16" t="s">
        <v>153</v>
      </c>
      <c r="F334" s="29"/>
      <c r="G334" s="30">
        <f>G335</f>
        <v>0</v>
      </c>
      <c r="H334" s="12"/>
    </row>
    <row r="335" spans="1:8" ht="31.5" hidden="1" customHeight="1" x14ac:dyDescent="0.2">
      <c r="A335" s="25" t="s">
        <v>154</v>
      </c>
      <c r="B335" s="104"/>
      <c r="C335" s="14">
        <v>7</v>
      </c>
      <c r="D335" s="15">
        <v>7</v>
      </c>
      <c r="E335" s="28" t="s">
        <v>155</v>
      </c>
      <c r="F335" s="29"/>
      <c r="G335" s="30">
        <f>G336</f>
        <v>0</v>
      </c>
      <c r="H335" s="12"/>
    </row>
    <row r="336" spans="1:8" ht="31.5" hidden="1" customHeight="1" x14ac:dyDescent="0.2">
      <c r="A336" s="13" t="s">
        <v>21</v>
      </c>
      <c r="B336" s="104"/>
      <c r="C336" s="14">
        <v>7</v>
      </c>
      <c r="D336" s="15">
        <v>7</v>
      </c>
      <c r="E336" s="28" t="s">
        <v>155</v>
      </c>
      <c r="F336" s="17">
        <v>200</v>
      </c>
      <c r="G336" s="30">
        <f>G337</f>
        <v>0</v>
      </c>
      <c r="H336" s="12"/>
    </row>
    <row r="337" spans="1:8" ht="31.5" hidden="1" customHeight="1" x14ac:dyDescent="0.2">
      <c r="A337" s="25" t="s">
        <v>22</v>
      </c>
      <c r="B337" s="104"/>
      <c r="C337" s="14">
        <v>7</v>
      </c>
      <c r="D337" s="15">
        <v>7</v>
      </c>
      <c r="E337" s="28" t="s">
        <v>155</v>
      </c>
      <c r="F337" s="17">
        <v>240</v>
      </c>
      <c r="G337" s="30"/>
      <c r="H337" s="12"/>
    </row>
    <row r="338" spans="1:8" ht="15.75" hidden="1" customHeight="1" x14ac:dyDescent="0.2">
      <c r="A338" s="13" t="s">
        <v>9</v>
      </c>
      <c r="B338" s="104"/>
      <c r="C338" s="14">
        <v>7</v>
      </c>
      <c r="D338" s="15">
        <v>7</v>
      </c>
      <c r="E338" s="16" t="s">
        <v>10</v>
      </c>
      <c r="F338" s="29"/>
      <c r="G338" s="30">
        <f>G339</f>
        <v>0</v>
      </c>
      <c r="H338" s="12"/>
    </row>
    <row r="339" spans="1:8" ht="31.5" hidden="1" customHeight="1" x14ac:dyDescent="0.2">
      <c r="A339" s="25" t="s">
        <v>156</v>
      </c>
      <c r="B339" s="104"/>
      <c r="C339" s="14">
        <v>7</v>
      </c>
      <c r="D339" s="15">
        <v>7</v>
      </c>
      <c r="E339" s="28" t="s">
        <v>157</v>
      </c>
      <c r="F339" s="29"/>
      <c r="G339" s="24">
        <f>G340</f>
        <v>0</v>
      </c>
      <c r="H339" s="12"/>
    </row>
    <row r="340" spans="1:8" ht="31.5" hidden="1" customHeight="1" x14ac:dyDescent="0.2">
      <c r="A340" s="13" t="s">
        <v>21</v>
      </c>
      <c r="B340" s="104"/>
      <c r="C340" s="14">
        <v>7</v>
      </c>
      <c r="D340" s="15">
        <v>7</v>
      </c>
      <c r="E340" s="28" t="s">
        <v>157</v>
      </c>
      <c r="F340" s="17">
        <v>200</v>
      </c>
      <c r="G340" s="30">
        <f>G341</f>
        <v>0</v>
      </c>
      <c r="H340" s="12"/>
    </row>
    <row r="341" spans="1:8" ht="31.5" hidden="1" customHeight="1" x14ac:dyDescent="0.2">
      <c r="A341" s="25" t="s">
        <v>22</v>
      </c>
      <c r="B341" s="104"/>
      <c r="C341" s="14">
        <v>7</v>
      </c>
      <c r="D341" s="15">
        <v>7</v>
      </c>
      <c r="E341" s="28" t="s">
        <v>157</v>
      </c>
      <c r="F341" s="17">
        <v>240</v>
      </c>
      <c r="G341" s="30"/>
      <c r="H341" s="12"/>
    </row>
    <row r="342" spans="1:8" ht="15.95" customHeight="1" x14ac:dyDescent="0.2">
      <c r="A342" s="74" t="s">
        <v>158</v>
      </c>
      <c r="B342" s="104"/>
      <c r="C342" s="20">
        <v>8</v>
      </c>
      <c r="D342" s="21" t="s">
        <v>7</v>
      </c>
      <c r="E342" s="22" t="s">
        <v>7</v>
      </c>
      <c r="F342" s="23" t="s">
        <v>7</v>
      </c>
      <c r="G342" s="24">
        <f>G343</f>
        <v>6100.4</v>
      </c>
      <c r="H342" s="12"/>
    </row>
    <row r="343" spans="1:8" ht="15.95" customHeight="1" x14ac:dyDescent="0.2">
      <c r="A343" s="6" t="s">
        <v>159</v>
      </c>
      <c r="B343" s="104"/>
      <c r="C343" s="7">
        <v>8</v>
      </c>
      <c r="D343" s="8">
        <v>1</v>
      </c>
      <c r="E343" s="9" t="s">
        <v>7</v>
      </c>
      <c r="F343" s="10" t="s">
        <v>7</v>
      </c>
      <c r="G343" s="11">
        <f>G344+G379</f>
        <v>6100.4</v>
      </c>
      <c r="H343" s="12"/>
    </row>
    <row r="344" spans="1:8" ht="48" customHeight="1" x14ac:dyDescent="0.2">
      <c r="A344" s="46" t="s">
        <v>317</v>
      </c>
      <c r="B344" s="104"/>
      <c r="C344" s="14">
        <v>8</v>
      </c>
      <c r="D344" s="15">
        <v>1</v>
      </c>
      <c r="E344" s="16" t="s">
        <v>160</v>
      </c>
      <c r="F344" s="17" t="s">
        <v>7</v>
      </c>
      <c r="G344" s="18">
        <f>G345+G348+G358+G361+G373+G376</f>
        <v>6100.4</v>
      </c>
      <c r="H344" s="12"/>
    </row>
    <row r="345" spans="1:8" ht="79.5" hidden="1" customHeight="1" x14ac:dyDescent="0.2">
      <c r="A345" s="46" t="s">
        <v>161</v>
      </c>
      <c r="B345" s="104"/>
      <c r="C345" s="14">
        <v>8</v>
      </c>
      <c r="D345" s="15">
        <v>1</v>
      </c>
      <c r="E345" s="16" t="s">
        <v>162</v>
      </c>
      <c r="F345" s="17"/>
      <c r="G345" s="18">
        <f>G346</f>
        <v>0</v>
      </c>
      <c r="H345" s="12"/>
    </row>
    <row r="346" spans="1:8" ht="31.5" hidden="1" customHeight="1" x14ac:dyDescent="0.2">
      <c r="A346" s="13" t="s">
        <v>21</v>
      </c>
      <c r="B346" s="104"/>
      <c r="C346" s="26">
        <v>8</v>
      </c>
      <c r="D346" s="27">
        <v>1</v>
      </c>
      <c r="E346" s="16" t="s">
        <v>162</v>
      </c>
      <c r="F346" s="29">
        <v>200</v>
      </c>
      <c r="G346" s="30">
        <f>G347</f>
        <v>0</v>
      </c>
      <c r="H346" s="12"/>
    </row>
    <row r="347" spans="1:8" ht="31.5" hidden="1" customHeight="1" x14ac:dyDescent="0.2">
      <c r="A347" s="43" t="s">
        <v>22</v>
      </c>
      <c r="B347" s="104"/>
      <c r="C347" s="32">
        <v>8</v>
      </c>
      <c r="D347" s="33">
        <v>1</v>
      </c>
      <c r="E347" s="16" t="s">
        <v>162</v>
      </c>
      <c r="F347" s="35">
        <v>240</v>
      </c>
      <c r="G347" s="36">
        <v>0</v>
      </c>
      <c r="H347" s="12"/>
    </row>
    <row r="348" spans="1:8" ht="48" customHeight="1" x14ac:dyDescent="0.2">
      <c r="A348" s="46" t="s">
        <v>318</v>
      </c>
      <c r="B348" s="104"/>
      <c r="C348" s="14">
        <v>8</v>
      </c>
      <c r="D348" s="15">
        <v>1</v>
      </c>
      <c r="E348" s="16" t="s">
        <v>163</v>
      </c>
      <c r="F348" s="17"/>
      <c r="G348" s="18">
        <f>G349+G351+G353+G355</f>
        <v>1800.8</v>
      </c>
      <c r="H348" s="12"/>
    </row>
    <row r="349" spans="1:8" ht="63.95" customHeight="1" x14ac:dyDescent="0.2">
      <c r="A349" s="43" t="s">
        <v>13</v>
      </c>
      <c r="B349" s="104"/>
      <c r="C349" s="14">
        <v>8</v>
      </c>
      <c r="D349" s="15">
        <v>1</v>
      </c>
      <c r="E349" s="16" t="s">
        <v>163</v>
      </c>
      <c r="F349" s="17">
        <v>100</v>
      </c>
      <c r="G349" s="18">
        <f>G350</f>
        <v>283.3</v>
      </c>
      <c r="H349" s="12"/>
    </row>
    <row r="350" spans="1:8" ht="18.75" x14ac:dyDescent="0.25">
      <c r="A350" s="81" t="s">
        <v>164</v>
      </c>
      <c r="B350" s="104"/>
      <c r="C350" s="14">
        <v>8</v>
      </c>
      <c r="D350" s="15">
        <v>1</v>
      </c>
      <c r="E350" s="16" t="s">
        <v>163</v>
      </c>
      <c r="F350" s="17">
        <v>110</v>
      </c>
      <c r="G350" s="18">
        <v>283.3</v>
      </c>
      <c r="H350" s="12"/>
    </row>
    <row r="351" spans="1:8" ht="32.1" customHeight="1" x14ac:dyDescent="0.2">
      <c r="A351" s="13" t="s">
        <v>21</v>
      </c>
      <c r="B351" s="104"/>
      <c r="C351" s="26">
        <v>8</v>
      </c>
      <c r="D351" s="27">
        <v>1</v>
      </c>
      <c r="E351" s="16" t="s">
        <v>163</v>
      </c>
      <c r="F351" s="29">
        <v>200</v>
      </c>
      <c r="G351" s="30">
        <f>G352</f>
        <v>1416.3</v>
      </c>
      <c r="H351" s="12"/>
    </row>
    <row r="352" spans="1:8" ht="32.1" customHeight="1" x14ac:dyDescent="0.2">
      <c r="A352" s="43" t="s">
        <v>22</v>
      </c>
      <c r="B352" s="104"/>
      <c r="C352" s="32">
        <v>8</v>
      </c>
      <c r="D352" s="33">
        <v>1</v>
      </c>
      <c r="E352" s="16" t="s">
        <v>163</v>
      </c>
      <c r="F352" s="35">
        <v>240</v>
      </c>
      <c r="G352" s="36">
        <v>1416.3</v>
      </c>
      <c r="H352" s="12"/>
    </row>
    <row r="353" spans="1:8" ht="15.95" customHeight="1" x14ac:dyDescent="0.2">
      <c r="A353" s="43" t="s">
        <v>23</v>
      </c>
      <c r="B353" s="104"/>
      <c r="C353" s="14">
        <v>8</v>
      </c>
      <c r="D353" s="15">
        <v>1</v>
      </c>
      <c r="E353" s="16" t="s">
        <v>163</v>
      </c>
      <c r="F353" s="17">
        <v>800</v>
      </c>
      <c r="G353" s="18">
        <f>G354</f>
        <v>101.2</v>
      </c>
      <c r="H353" s="12"/>
    </row>
    <row r="354" spans="1:8" ht="15.75" customHeight="1" x14ac:dyDescent="0.2">
      <c r="A354" s="43" t="s">
        <v>24</v>
      </c>
      <c r="B354" s="104"/>
      <c r="C354" s="14">
        <v>8</v>
      </c>
      <c r="D354" s="15">
        <v>1</v>
      </c>
      <c r="E354" s="16" t="s">
        <v>163</v>
      </c>
      <c r="F354" s="17">
        <v>850</v>
      </c>
      <c r="G354" s="18">
        <v>101.2</v>
      </c>
      <c r="H354" s="12"/>
    </row>
    <row r="355" spans="1:8" ht="31.5" hidden="1" customHeight="1" x14ac:dyDescent="0.2">
      <c r="A355" s="43" t="s">
        <v>165</v>
      </c>
      <c r="B355" s="104"/>
      <c r="C355" s="14">
        <v>8</v>
      </c>
      <c r="D355" s="15">
        <v>1</v>
      </c>
      <c r="E355" s="16" t="s">
        <v>163</v>
      </c>
      <c r="F355" s="17">
        <v>600</v>
      </c>
      <c r="G355" s="18">
        <f>G356+G357</f>
        <v>0</v>
      </c>
      <c r="H355" s="12"/>
    </row>
    <row r="356" spans="1:8" ht="15.75" hidden="1" customHeight="1" x14ac:dyDescent="0.2">
      <c r="A356" s="13" t="s">
        <v>166</v>
      </c>
      <c r="B356" s="104"/>
      <c r="C356" s="14">
        <v>8</v>
      </c>
      <c r="D356" s="15">
        <v>1</v>
      </c>
      <c r="E356" s="16" t="s">
        <v>163</v>
      </c>
      <c r="F356" s="17">
        <v>610</v>
      </c>
      <c r="G356" s="18"/>
      <c r="H356" s="12"/>
    </row>
    <row r="357" spans="1:8" ht="15" hidden="1" customHeight="1" x14ac:dyDescent="0.2">
      <c r="A357" s="13" t="s">
        <v>167</v>
      </c>
      <c r="B357" s="104"/>
      <c r="C357" s="14">
        <v>8</v>
      </c>
      <c r="D357" s="15">
        <v>1</v>
      </c>
      <c r="E357" s="16" t="s">
        <v>163</v>
      </c>
      <c r="F357" s="17">
        <v>620</v>
      </c>
      <c r="G357" s="18"/>
      <c r="H357" s="12"/>
    </row>
    <row r="358" spans="1:8" ht="15.95" customHeight="1" x14ac:dyDescent="0.2">
      <c r="A358" s="13" t="s">
        <v>168</v>
      </c>
      <c r="B358" s="104"/>
      <c r="C358" s="14">
        <v>8</v>
      </c>
      <c r="D358" s="15">
        <v>1</v>
      </c>
      <c r="E358" s="16" t="s">
        <v>169</v>
      </c>
      <c r="F358" s="17"/>
      <c r="G358" s="18">
        <f>G359</f>
        <v>649</v>
      </c>
      <c r="H358" s="12"/>
    </row>
    <row r="359" spans="1:8" ht="15.95" customHeight="1" x14ac:dyDescent="0.2">
      <c r="A359" s="13" t="s">
        <v>30</v>
      </c>
      <c r="B359" s="104"/>
      <c r="C359" s="14">
        <v>8</v>
      </c>
      <c r="D359" s="15">
        <v>1</v>
      </c>
      <c r="E359" s="16" t="s">
        <v>169</v>
      </c>
      <c r="F359" s="17">
        <v>500</v>
      </c>
      <c r="G359" s="18">
        <f>G360</f>
        <v>649</v>
      </c>
      <c r="H359" s="12"/>
    </row>
    <row r="360" spans="1:8" ht="15.95" customHeight="1" x14ac:dyDescent="0.2">
      <c r="A360" s="13" t="s">
        <v>31</v>
      </c>
      <c r="B360" s="104"/>
      <c r="C360" s="26">
        <v>8</v>
      </c>
      <c r="D360" s="27">
        <v>1</v>
      </c>
      <c r="E360" s="16" t="s">
        <v>169</v>
      </c>
      <c r="F360" s="29">
        <v>540</v>
      </c>
      <c r="G360" s="30">
        <v>649</v>
      </c>
      <c r="H360" s="12"/>
    </row>
    <row r="361" spans="1:8" ht="63.95" customHeight="1" x14ac:dyDescent="0.2">
      <c r="A361" s="13" t="s">
        <v>170</v>
      </c>
      <c r="B361" s="104"/>
      <c r="C361" s="26">
        <v>8</v>
      </c>
      <c r="D361" s="27">
        <v>1</v>
      </c>
      <c r="E361" s="16" t="s">
        <v>171</v>
      </c>
      <c r="F361" s="29"/>
      <c r="G361" s="30">
        <f>+G362+G371</f>
        <v>1891.2</v>
      </c>
      <c r="H361" s="12"/>
    </row>
    <row r="362" spans="1:8" ht="63.95" customHeight="1" x14ac:dyDescent="0.2">
      <c r="A362" s="43" t="s">
        <v>13</v>
      </c>
      <c r="B362" s="104"/>
      <c r="C362" s="26">
        <v>8</v>
      </c>
      <c r="D362" s="27">
        <v>1</v>
      </c>
      <c r="E362" s="16" t="s">
        <v>171</v>
      </c>
      <c r="F362" s="29">
        <v>100</v>
      </c>
      <c r="G362" s="30">
        <f>G363</f>
        <v>1696.2</v>
      </c>
      <c r="H362" s="12"/>
    </row>
    <row r="363" spans="1:8" ht="15.95" customHeight="1" x14ac:dyDescent="0.25">
      <c r="A363" s="81" t="s">
        <v>164</v>
      </c>
      <c r="B363" s="104"/>
      <c r="C363" s="26">
        <v>8</v>
      </c>
      <c r="D363" s="27">
        <v>1</v>
      </c>
      <c r="E363" s="16" t="s">
        <v>171</v>
      </c>
      <c r="F363" s="29">
        <v>110</v>
      </c>
      <c r="G363" s="30">
        <v>1696.2</v>
      </c>
      <c r="H363" s="12"/>
    </row>
    <row r="364" spans="1:8" ht="0.75" customHeight="1" x14ac:dyDescent="0.2">
      <c r="A364" s="43" t="s">
        <v>98</v>
      </c>
      <c r="B364" s="104"/>
      <c r="C364" s="26">
        <v>8</v>
      </c>
      <c r="D364" s="27">
        <v>1</v>
      </c>
      <c r="E364" s="16" t="s">
        <v>171</v>
      </c>
      <c r="F364" s="29">
        <v>200</v>
      </c>
      <c r="G364" s="30">
        <f>G365</f>
        <v>0</v>
      </c>
      <c r="H364" s="12"/>
    </row>
    <row r="365" spans="1:8" ht="31.5" hidden="1" customHeight="1" x14ac:dyDescent="0.2">
      <c r="A365" s="43" t="s">
        <v>22</v>
      </c>
      <c r="B365" s="104"/>
      <c r="C365" s="26">
        <v>8</v>
      </c>
      <c r="D365" s="27">
        <v>1</v>
      </c>
      <c r="E365" s="16" t="s">
        <v>171</v>
      </c>
      <c r="F365" s="29">
        <v>240</v>
      </c>
      <c r="G365" s="30"/>
      <c r="H365" s="12"/>
    </row>
    <row r="366" spans="1:8" ht="0.75" hidden="1" customHeight="1" x14ac:dyDescent="0.2">
      <c r="A366" s="43" t="s">
        <v>23</v>
      </c>
      <c r="B366" s="104"/>
      <c r="C366" s="26">
        <v>8</v>
      </c>
      <c r="D366" s="27">
        <v>1</v>
      </c>
      <c r="E366" s="16" t="s">
        <v>171</v>
      </c>
      <c r="F366" s="29">
        <v>800</v>
      </c>
      <c r="G366" s="30">
        <f>G367</f>
        <v>0</v>
      </c>
      <c r="H366" s="12"/>
    </row>
    <row r="367" spans="1:8" ht="15.75" hidden="1" customHeight="1" x14ac:dyDescent="0.2">
      <c r="A367" s="43" t="s">
        <v>24</v>
      </c>
      <c r="B367" s="104"/>
      <c r="C367" s="26">
        <v>8</v>
      </c>
      <c r="D367" s="27">
        <v>1</v>
      </c>
      <c r="E367" s="16" t="s">
        <v>171</v>
      </c>
      <c r="F367" s="29">
        <v>850</v>
      </c>
      <c r="G367" s="30"/>
      <c r="H367" s="12"/>
    </row>
    <row r="368" spans="1:8" ht="31.5" hidden="1" customHeight="1" x14ac:dyDescent="0.2">
      <c r="A368" s="43" t="s">
        <v>165</v>
      </c>
      <c r="B368" s="104"/>
      <c r="C368" s="14">
        <v>8</v>
      </c>
      <c r="D368" s="15">
        <v>1</v>
      </c>
      <c r="E368" s="16" t="s">
        <v>171</v>
      </c>
      <c r="F368" s="17">
        <v>600</v>
      </c>
      <c r="G368" s="18">
        <f>G369+G370</f>
        <v>0</v>
      </c>
      <c r="H368" s="12"/>
    </row>
    <row r="369" spans="1:8" ht="15.75" hidden="1" customHeight="1" x14ac:dyDescent="0.2">
      <c r="A369" s="13" t="s">
        <v>166</v>
      </c>
      <c r="B369" s="104"/>
      <c r="C369" s="14">
        <v>8</v>
      </c>
      <c r="D369" s="15">
        <v>1</v>
      </c>
      <c r="E369" s="16" t="s">
        <v>171</v>
      </c>
      <c r="F369" s="17">
        <v>610</v>
      </c>
      <c r="G369" s="18"/>
      <c r="H369" s="12"/>
    </row>
    <row r="370" spans="1:8" ht="12.75" hidden="1" customHeight="1" x14ac:dyDescent="0.2">
      <c r="A370" s="13" t="s">
        <v>167</v>
      </c>
      <c r="B370" s="104"/>
      <c r="C370" s="14">
        <v>8</v>
      </c>
      <c r="D370" s="15">
        <v>1</v>
      </c>
      <c r="E370" s="16" t="s">
        <v>171</v>
      </c>
      <c r="F370" s="17">
        <v>620</v>
      </c>
      <c r="G370" s="18"/>
      <c r="H370" s="12"/>
    </row>
    <row r="371" spans="1:8" ht="29.25" customHeight="1" x14ac:dyDescent="0.2">
      <c r="A371" s="80" t="s">
        <v>98</v>
      </c>
      <c r="B371" s="104"/>
      <c r="C371" s="26">
        <v>8</v>
      </c>
      <c r="D371" s="27">
        <v>1</v>
      </c>
      <c r="E371" s="16" t="s">
        <v>171</v>
      </c>
      <c r="F371" s="17">
        <v>200</v>
      </c>
      <c r="G371" s="18">
        <f>+G372</f>
        <v>195</v>
      </c>
      <c r="H371" s="12"/>
    </row>
    <row r="372" spans="1:8" ht="29.25" customHeight="1" x14ac:dyDescent="0.2">
      <c r="A372" s="80" t="s">
        <v>22</v>
      </c>
      <c r="B372" s="104"/>
      <c r="C372" s="26">
        <v>8</v>
      </c>
      <c r="D372" s="27">
        <v>1</v>
      </c>
      <c r="E372" s="16" t="s">
        <v>171</v>
      </c>
      <c r="F372" s="17">
        <v>240</v>
      </c>
      <c r="G372" s="18">
        <v>195</v>
      </c>
      <c r="H372" s="12"/>
    </row>
    <row r="373" spans="1:8" ht="48" customHeight="1" x14ac:dyDescent="0.2">
      <c r="A373" s="13" t="s">
        <v>330</v>
      </c>
      <c r="B373" s="104"/>
      <c r="C373" s="76">
        <v>8</v>
      </c>
      <c r="D373" s="77">
        <v>1</v>
      </c>
      <c r="E373" s="16" t="s">
        <v>331</v>
      </c>
      <c r="F373" s="78"/>
      <c r="G373" s="79">
        <f>G374</f>
        <v>1671.4</v>
      </c>
      <c r="H373" s="12"/>
    </row>
    <row r="374" spans="1:8" ht="32.1" customHeight="1" x14ac:dyDescent="0.2">
      <c r="A374" s="80" t="s">
        <v>98</v>
      </c>
      <c r="B374" s="104"/>
      <c r="C374" s="76">
        <v>8</v>
      </c>
      <c r="D374" s="77">
        <v>1</v>
      </c>
      <c r="E374" s="16" t="s">
        <v>331</v>
      </c>
      <c r="F374" s="78">
        <v>200</v>
      </c>
      <c r="G374" s="79">
        <f>G375</f>
        <v>1671.4</v>
      </c>
      <c r="H374" s="12"/>
    </row>
    <row r="375" spans="1:8" ht="32.1" customHeight="1" x14ac:dyDescent="0.2">
      <c r="A375" s="80" t="s">
        <v>22</v>
      </c>
      <c r="B375" s="104"/>
      <c r="C375" s="76">
        <v>8</v>
      </c>
      <c r="D375" s="77">
        <v>1</v>
      </c>
      <c r="E375" s="16" t="s">
        <v>331</v>
      </c>
      <c r="F375" s="78">
        <v>240</v>
      </c>
      <c r="G375" s="79">
        <v>1671.4</v>
      </c>
      <c r="H375" s="12"/>
    </row>
    <row r="376" spans="1:8" ht="48" customHeight="1" x14ac:dyDescent="0.2">
      <c r="A376" s="13" t="s">
        <v>332</v>
      </c>
      <c r="B376" s="104"/>
      <c r="C376" s="76">
        <v>8</v>
      </c>
      <c r="D376" s="77">
        <v>1</v>
      </c>
      <c r="E376" s="16" t="s">
        <v>333</v>
      </c>
      <c r="F376" s="78"/>
      <c r="G376" s="79">
        <f>G377</f>
        <v>88</v>
      </c>
      <c r="H376" s="12"/>
    </row>
    <row r="377" spans="1:8" ht="32.1" customHeight="1" x14ac:dyDescent="0.2">
      <c r="A377" s="80" t="s">
        <v>98</v>
      </c>
      <c r="B377" s="104"/>
      <c r="C377" s="76">
        <v>8</v>
      </c>
      <c r="D377" s="77">
        <v>1</v>
      </c>
      <c r="E377" s="16" t="s">
        <v>333</v>
      </c>
      <c r="F377" s="78">
        <v>200</v>
      </c>
      <c r="G377" s="79">
        <f>G378</f>
        <v>88</v>
      </c>
      <c r="H377" s="12"/>
    </row>
    <row r="378" spans="1:8" ht="32.1" customHeight="1" x14ac:dyDescent="0.2">
      <c r="A378" s="80" t="s">
        <v>22</v>
      </c>
      <c r="B378" s="104"/>
      <c r="C378" s="76">
        <v>8</v>
      </c>
      <c r="D378" s="77">
        <v>1</v>
      </c>
      <c r="E378" s="16" t="s">
        <v>333</v>
      </c>
      <c r="F378" s="78">
        <v>240</v>
      </c>
      <c r="G378" s="79">
        <v>88</v>
      </c>
      <c r="H378" s="12"/>
    </row>
    <row r="379" spans="1:8" ht="15.75" hidden="1" customHeight="1" x14ac:dyDescent="0.2">
      <c r="A379" s="46" t="s">
        <v>9</v>
      </c>
      <c r="B379" s="104"/>
      <c r="C379" s="14">
        <v>8</v>
      </c>
      <c r="D379" s="15">
        <v>1</v>
      </c>
      <c r="E379" s="16" t="s">
        <v>10</v>
      </c>
      <c r="F379" s="17" t="s">
        <v>7</v>
      </c>
      <c r="G379" s="18">
        <f>G380+G383+G393+G396</f>
        <v>0</v>
      </c>
      <c r="H379" s="12"/>
    </row>
    <row r="380" spans="1:8" ht="31.5" hidden="1" customHeight="1" x14ac:dyDescent="0.2">
      <c r="A380" s="46" t="s">
        <v>172</v>
      </c>
      <c r="B380" s="104"/>
      <c r="C380" s="14">
        <v>8</v>
      </c>
      <c r="D380" s="15">
        <v>1</v>
      </c>
      <c r="E380" s="16" t="s">
        <v>173</v>
      </c>
      <c r="F380" s="17"/>
      <c r="G380" s="18">
        <f>G381</f>
        <v>0</v>
      </c>
      <c r="H380" s="12"/>
    </row>
    <row r="381" spans="1:8" ht="31.5" hidden="1" customHeight="1" x14ac:dyDescent="0.2">
      <c r="A381" s="13" t="s">
        <v>21</v>
      </c>
      <c r="B381" s="104"/>
      <c r="C381" s="26">
        <v>8</v>
      </c>
      <c r="D381" s="27">
        <v>1</v>
      </c>
      <c r="E381" s="16" t="s">
        <v>173</v>
      </c>
      <c r="F381" s="29">
        <v>200</v>
      </c>
      <c r="G381" s="30">
        <f>G382</f>
        <v>0</v>
      </c>
      <c r="H381" s="12"/>
    </row>
    <row r="382" spans="1:8" ht="31.5" hidden="1" customHeight="1" x14ac:dyDescent="0.2">
      <c r="A382" s="43" t="s">
        <v>22</v>
      </c>
      <c r="B382" s="104"/>
      <c r="C382" s="32">
        <v>8</v>
      </c>
      <c r="D382" s="33">
        <v>1</v>
      </c>
      <c r="E382" s="16" t="s">
        <v>173</v>
      </c>
      <c r="F382" s="35">
        <v>240</v>
      </c>
      <c r="G382" s="36"/>
      <c r="H382" s="12"/>
    </row>
    <row r="383" spans="1:8" ht="31.5" hidden="1" customHeight="1" x14ac:dyDescent="0.2">
      <c r="A383" s="46" t="s">
        <v>174</v>
      </c>
      <c r="B383" s="104"/>
      <c r="C383" s="14">
        <v>8</v>
      </c>
      <c r="D383" s="15">
        <v>1</v>
      </c>
      <c r="E383" s="16" t="s">
        <v>175</v>
      </c>
      <c r="F383" s="17"/>
      <c r="G383" s="18">
        <f>G384+G386+G388+G390</f>
        <v>0</v>
      </c>
      <c r="H383" s="12"/>
    </row>
    <row r="384" spans="1:8" ht="63.75" hidden="1" customHeight="1" x14ac:dyDescent="0.2">
      <c r="A384" s="43" t="s">
        <v>13</v>
      </c>
      <c r="B384" s="104"/>
      <c r="C384" s="14">
        <v>8</v>
      </c>
      <c r="D384" s="15">
        <v>1</v>
      </c>
      <c r="E384" s="16" t="s">
        <v>175</v>
      </c>
      <c r="F384" s="17">
        <v>100</v>
      </c>
      <c r="G384" s="18">
        <f>G385</f>
        <v>0</v>
      </c>
      <c r="H384" s="12"/>
    </row>
    <row r="385" spans="1:8" ht="15.75" hidden="1" customHeight="1" x14ac:dyDescent="0.25">
      <c r="A385" s="81" t="s">
        <v>164</v>
      </c>
      <c r="B385" s="104"/>
      <c r="C385" s="14">
        <v>8</v>
      </c>
      <c r="D385" s="15">
        <v>1</v>
      </c>
      <c r="E385" s="16" t="s">
        <v>175</v>
      </c>
      <c r="F385" s="17">
        <v>110</v>
      </c>
      <c r="G385" s="18"/>
      <c r="H385" s="12"/>
    </row>
    <row r="386" spans="1:8" ht="31.5" hidden="1" customHeight="1" x14ac:dyDescent="0.2">
      <c r="A386" s="13" t="s">
        <v>21</v>
      </c>
      <c r="B386" s="104"/>
      <c r="C386" s="26">
        <v>8</v>
      </c>
      <c r="D386" s="27">
        <v>1</v>
      </c>
      <c r="E386" s="16" t="s">
        <v>175</v>
      </c>
      <c r="F386" s="29">
        <v>200</v>
      </c>
      <c r="G386" s="30">
        <f>G387</f>
        <v>0</v>
      </c>
      <c r="H386" s="12"/>
    </row>
    <row r="387" spans="1:8" ht="31.5" hidden="1" customHeight="1" x14ac:dyDescent="0.2">
      <c r="A387" s="43" t="s">
        <v>22</v>
      </c>
      <c r="B387" s="104"/>
      <c r="C387" s="32">
        <v>8</v>
      </c>
      <c r="D387" s="33">
        <v>1</v>
      </c>
      <c r="E387" s="16" t="s">
        <v>175</v>
      </c>
      <c r="F387" s="35">
        <v>240</v>
      </c>
      <c r="G387" s="36"/>
      <c r="H387" s="12"/>
    </row>
    <row r="388" spans="1:8" ht="15.75" hidden="1" customHeight="1" x14ac:dyDescent="0.2">
      <c r="A388" s="43" t="s">
        <v>23</v>
      </c>
      <c r="B388" s="104"/>
      <c r="C388" s="14">
        <v>8</v>
      </c>
      <c r="D388" s="15">
        <v>1</v>
      </c>
      <c r="E388" s="16" t="s">
        <v>175</v>
      </c>
      <c r="F388" s="17">
        <v>800</v>
      </c>
      <c r="G388" s="18">
        <f>G389</f>
        <v>0</v>
      </c>
      <c r="H388" s="12"/>
    </row>
    <row r="389" spans="1:8" ht="15.75" hidden="1" customHeight="1" x14ac:dyDescent="0.2">
      <c r="A389" s="43" t="s">
        <v>24</v>
      </c>
      <c r="B389" s="104"/>
      <c r="C389" s="14">
        <v>8</v>
      </c>
      <c r="D389" s="15">
        <v>1</v>
      </c>
      <c r="E389" s="16" t="s">
        <v>175</v>
      </c>
      <c r="F389" s="17">
        <v>850</v>
      </c>
      <c r="G389" s="18"/>
      <c r="H389" s="12"/>
    </row>
    <row r="390" spans="1:8" ht="31.5" hidden="1" customHeight="1" x14ac:dyDescent="0.2">
      <c r="A390" s="43" t="s">
        <v>165</v>
      </c>
      <c r="B390" s="104"/>
      <c r="C390" s="14">
        <v>8</v>
      </c>
      <c r="D390" s="15">
        <v>1</v>
      </c>
      <c r="E390" s="16" t="s">
        <v>175</v>
      </c>
      <c r="F390" s="17">
        <v>600</v>
      </c>
      <c r="G390" s="18">
        <f>G391+G392</f>
        <v>0</v>
      </c>
      <c r="H390" s="12"/>
    </row>
    <row r="391" spans="1:8" ht="15.75" hidden="1" customHeight="1" x14ac:dyDescent="0.2">
      <c r="A391" s="13" t="s">
        <v>166</v>
      </c>
      <c r="B391" s="104"/>
      <c r="C391" s="14">
        <v>8</v>
      </c>
      <c r="D391" s="15">
        <v>1</v>
      </c>
      <c r="E391" s="16" t="s">
        <v>175</v>
      </c>
      <c r="F391" s="17">
        <v>610</v>
      </c>
      <c r="G391" s="18"/>
      <c r="H391" s="12"/>
    </row>
    <row r="392" spans="1:8" ht="15.75" hidden="1" customHeight="1" x14ac:dyDescent="0.2">
      <c r="A392" s="13" t="s">
        <v>167</v>
      </c>
      <c r="B392" s="104"/>
      <c r="C392" s="14">
        <v>8</v>
      </c>
      <c r="D392" s="15">
        <v>1</v>
      </c>
      <c r="E392" s="16" t="s">
        <v>175</v>
      </c>
      <c r="F392" s="17">
        <v>620</v>
      </c>
      <c r="G392" s="18"/>
      <c r="H392" s="12"/>
    </row>
    <row r="393" spans="1:8" ht="15.75" hidden="1" customHeight="1" x14ac:dyDescent="0.2">
      <c r="A393" s="43" t="s">
        <v>216</v>
      </c>
      <c r="B393" s="104"/>
      <c r="C393" s="14">
        <v>8</v>
      </c>
      <c r="D393" s="15">
        <v>1</v>
      </c>
      <c r="E393" s="16" t="s">
        <v>29</v>
      </c>
      <c r="F393" s="17"/>
      <c r="G393" s="18">
        <f>G394</f>
        <v>0</v>
      </c>
      <c r="H393" s="12"/>
    </row>
    <row r="394" spans="1:8" ht="15.75" hidden="1" customHeight="1" x14ac:dyDescent="0.2">
      <c r="A394" s="13" t="s">
        <v>30</v>
      </c>
      <c r="B394" s="104"/>
      <c r="C394" s="14">
        <v>8</v>
      </c>
      <c r="D394" s="15">
        <v>1</v>
      </c>
      <c r="E394" s="16" t="s">
        <v>29</v>
      </c>
      <c r="F394" s="17">
        <v>500</v>
      </c>
      <c r="G394" s="18">
        <f>G395</f>
        <v>0</v>
      </c>
      <c r="H394" s="12"/>
    </row>
    <row r="395" spans="1:8" ht="15.75" hidden="1" customHeight="1" x14ac:dyDescent="0.2">
      <c r="A395" s="13" t="s">
        <v>31</v>
      </c>
      <c r="B395" s="104"/>
      <c r="C395" s="26">
        <v>8</v>
      </c>
      <c r="D395" s="27">
        <v>1</v>
      </c>
      <c r="E395" s="16" t="s">
        <v>29</v>
      </c>
      <c r="F395" s="29">
        <v>540</v>
      </c>
      <c r="G395" s="30"/>
      <c r="H395" s="12"/>
    </row>
    <row r="396" spans="1:8" ht="48" hidden="1" customHeight="1" x14ac:dyDescent="0.2">
      <c r="A396" s="13" t="s">
        <v>176</v>
      </c>
      <c r="B396" s="104"/>
      <c r="C396" s="26">
        <v>8</v>
      </c>
      <c r="D396" s="27">
        <v>1</v>
      </c>
      <c r="E396" s="16" t="s">
        <v>177</v>
      </c>
      <c r="F396" s="29"/>
      <c r="G396" s="30">
        <f>G397+G399+G401+G403</f>
        <v>0</v>
      </c>
      <c r="H396" s="12"/>
    </row>
    <row r="397" spans="1:8" ht="63.75" hidden="1" customHeight="1" x14ac:dyDescent="0.2">
      <c r="A397" s="43" t="s">
        <v>13</v>
      </c>
      <c r="B397" s="104"/>
      <c r="C397" s="26">
        <v>8</v>
      </c>
      <c r="D397" s="27">
        <v>1</v>
      </c>
      <c r="E397" s="16" t="s">
        <v>177</v>
      </c>
      <c r="F397" s="29">
        <v>100</v>
      </c>
      <c r="G397" s="30">
        <f>G398</f>
        <v>0</v>
      </c>
      <c r="H397" s="12"/>
    </row>
    <row r="398" spans="1:8" ht="15.75" hidden="1" customHeight="1" x14ac:dyDescent="0.25">
      <c r="A398" s="81" t="s">
        <v>164</v>
      </c>
      <c r="B398" s="104"/>
      <c r="C398" s="26">
        <v>8</v>
      </c>
      <c r="D398" s="27">
        <v>1</v>
      </c>
      <c r="E398" s="16" t="s">
        <v>177</v>
      </c>
      <c r="F398" s="29">
        <v>110</v>
      </c>
      <c r="G398" s="30"/>
      <c r="H398" s="12"/>
    </row>
    <row r="399" spans="1:8" ht="31.5" hidden="1" customHeight="1" x14ac:dyDescent="0.2">
      <c r="A399" s="43" t="s">
        <v>98</v>
      </c>
      <c r="B399" s="104"/>
      <c r="C399" s="26">
        <v>8</v>
      </c>
      <c r="D399" s="27">
        <v>1</v>
      </c>
      <c r="E399" s="16" t="s">
        <v>177</v>
      </c>
      <c r="F399" s="29">
        <v>200</v>
      </c>
      <c r="G399" s="30">
        <f>G400</f>
        <v>0</v>
      </c>
      <c r="H399" s="12"/>
    </row>
    <row r="400" spans="1:8" ht="31.5" hidden="1" customHeight="1" x14ac:dyDescent="0.2">
      <c r="A400" s="43" t="s">
        <v>22</v>
      </c>
      <c r="B400" s="104"/>
      <c r="C400" s="26">
        <v>8</v>
      </c>
      <c r="D400" s="27">
        <v>1</v>
      </c>
      <c r="E400" s="16" t="s">
        <v>177</v>
      </c>
      <c r="F400" s="29">
        <v>240</v>
      </c>
      <c r="G400" s="30"/>
      <c r="H400" s="12"/>
    </row>
    <row r="401" spans="1:8" ht="15.75" hidden="1" customHeight="1" x14ac:dyDescent="0.2">
      <c r="A401" s="43" t="s">
        <v>23</v>
      </c>
      <c r="B401" s="104"/>
      <c r="C401" s="26">
        <v>8</v>
      </c>
      <c r="D401" s="27">
        <v>1</v>
      </c>
      <c r="E401" s="16" t="s">
        <v>177</v>
      </c>
      <c r="F401" s="29">
        <v>800</v>
      </c>
      <c r="G401" s="30">
        <f>G402</f>
        <v>0</v>
      </c>
      <c r="H401" s="12"/>
    </row>
    <row r="402" spans="1:8" ht="15.75" hidden="1" customHeight="1" x14ac:dyDescent="0.2">
      <c r="A402" s="43" t="s">
        <v>24</v>
      </c>
      <c r="B402" s="104"/>
      <c r="C402" s="26">
        <v>8</v>
      </c>
      <c r="D402" s="27">
        <v>1</v>
      </c>
      <c r="E402" s="16" t="s">
        <v>177</v>
      </c>
      <c r="F402" s="29">
        <v>850</v>
      </c>
      <c r="G402" s="30"/>
      <c r="H402" s="12"/>
    </row>
    <row r="403" spans="1:8" ht="31.5" hidden="1" customHeight="1" x14ac:dyDescent="0.2">
      <c r="A403" s="43" t="s">
        <v>165</v>
      </c>
      <c r="B403" s="104"/>
      <c r="C403" s="14">
        <v>8</v>
      </c>
      <c r="D403" s="15">
        <v>1</v>
      </c>
      <c r="E403" s="16" t="s">
        <v>177</v>
      </c>
      <c r="F403" s="17">
        <v>600</v>
      </c>
      <c r="G403" s="18">
        <f>G404+G405</f>
        <v>0</v>
      </c>
      <c r="H403" s="12"/>
    </row>
    <row r="404" spans="1:8" ht="15.75" hidden="1" customHeight="1" x14ac:dyDescent="0.2">
      <c r="A404" s="13" t="s">
        <v>166</v>
      </c>
      <c r="B404" s="104"/>
      <c r="C404" s="14">
        <v>8</v>
      </c>
      <c r="D404" s="15">
        <v>1</v>
      </c>
      <c r="E404" s="16" t="s">
        <v>177</v>
      </c>
      <c r="F404" s="17">
        <v>610</v>
      </c>
      <c r="G404" s="18"/>
      <c r="H404" s="12"/>
    </row>
    <row r="405" spans="1:8" ht="15.75" hidden="1" customHeight="1" x14ac:dyDescent="0.2">
      <c r="A405" s="13" t="s">
        <v>167</v>
      </c>
      <c r="B405" s="104"/>
      <c r="C405" s="14">
        <v>8</v>
      </c>
      <c r="D405" s="15">
        <v>1</v>
      </c>
      <c r="E405" s="16" t="s">
        <v>177</v>
      </c>
      <c r="F405" s="17">
        <v>620</v>
      </c>
      <c r="G405" s="18"/>
      <c r="H405" s="12"/>
    </row>
    <row r="406" spans="1:8" ht="15.95" customHeight="1" x14ac:dyDescent="0.2">
      <c r="A406" s="19" t="s">
        <v>178</v>
      </c>
      <c r="B406" s="104"/>
      <c r="C406" s="20">
        <v>10</v>
      </c>
      <c r="D406" s="27"/>
      <c r="E406" s="16"/>
      <c r="F406" s="29"/>
      <c r="G406" s="24">
        <f>G407</f>
        <v>221</v>
      </c>
      <c r="H406" s="12"/>
    </row>
    <row r="407" spans="1:8" ht="15.95" customHeight="1" x14ac:dyDescent="0.2">
      <c r="A407" s="19" t="s">
        <v>179</v>
      </c>
      <c r="B407" s="104"/>
      <c r="C407" s="20">
        <v>10</v>
      </c>
      <c r="D407" s="21">
        <v>1</v>
      </c>
      <c r="E407" s="22" t="s">
        <v>7</v>
      </c>
      <c r="F407" s="23" t="s">
        <v>7</v>
      </c>
      <c r="G407" s="24">
        <f>G408</f>
        <v>221</v>
      </c>
      <c r="H407" s="12"/>
    </row>
    <row r="408" spans="1:8" ht="15.95" customHeight="1" x14ac:dyDescent="0.2">
      <c r="A408" s="130" t="s">
        <v>180</v>
      </c>
      <c r="B408" s="104"/>
      <c r="C408" s="32">
        <v>10</v>
      </c>
      <c r="D408" s="33">
        <v>1</v>
      </c>
      <c r="E408" s="45" t="s">
        <v>10</v>
      </c>
      <c r="F408" s="35" t="s">
        <v>7</v>
      </c>
      <c r="G408" s="36">
        <f>G409</f>
        <v>221</v>
      </c>
      <c r="H408" s="12"/>
    </row>
    <row r="409" spans="1:8" ht="32.1" customHeight="1" x14ac:dyDescent="0.2">
      <c r="A409" s="13" t="s">
        <v>181</v>
      </c>
      <c r="B409" s="104"/>
      <c r="C409" s="14">
        <v>10</v>
      </c>
      <c r="D409" s="15">
        <v>1</v>
      </c>
      <c r="E409" s="16" t="s">
        <v>320</v>
      </c>
      <c r="F409" s="17" t="s">
        <v>7</v>
      </c>
      <c r="G409" s="18">
        <f>G410</f>
        <v>221</v>
      </c>
      <c r="H409" s="12"/>
    </row>
    <row r="410" spans="1:8" ht="15.95" customHeight="1" x14ac:dyDescent="0.2">
      <c r="A410" s="25" t="s">
        <v>182</v>
      </c>
      <c r="B410" s="104"/>
      <c r="C410" s="26">
        <v>10</v>
      </c>
      <c r="D410" s="27">
        <v>1</v>
      </c>
      <c r="E410" s="16" t="s">
        <v>320</v>
      </c>
      <c r="F410" s="29">
        <v>300</v>
      </c>
      <c r="G410" s="30">
        <f>G411</f>
        <v>221</v>
      </c>
      <c r="H410" s="12"/>
    </row>
    <row r="411" spans="1:8" ht="15" customHeight="1" x14ac:dyDescent="0.2">
      <c r="A411" s="25" t="s">
        <v>183</v>
      </c>
      <c r="B411" s="104"/>
      <c r="C411" s="26">
        <v>10</v>
      </c>
      <c r="D411" s="27">
        <v>1</v>
      </c>
      <c r="E411" s="28" t="s">
        <v>320</v>
      </c>
      <c r="F411" s="29">
        <v>310</v>
      </c>
      <c r="G411" s="30">
        <v>221</v>
      </c>
      <c r="H411" s="12"/>
    </row>
    <row r="412" spans="1:8" ht="15.75" hidden="1" customHeight="1" x14ac:dyDescent="0.2">
      <c r="A412" s="37" t="s">
        <v>184</v>
      </c>
      <c r="B412" s="104">
        <v>633</v>
      </c>
      <c r="C412" s="38">
        <v>11</v>
      </c>
      <c r="D412" s="39" t="s">
        <v>7</v>
      </c>
      <c r="E412" s="40" t="s">
        <v>7</v>
      </c>
      <c r="F412" s="41" t="s">
        <v>7</v>
      </c>
      <c r="G412" s="42">
        <f>G413+G433</f>
        <v>0</v>
      </c>
      <c r="H412" s="12"/>
    </row>
    <row r="413" spans="1:8" ht="15.75" hidden="1" customHeight="1" x14ac:dyDescent="0.2">
      <c r="A413" s="6" t="s">
        <v>185</v>
      </c>
      <c r="B413" s="104">
        <v>633</v>
      </c>
      <c r="C413" s="7">
        <v>11</v>
      </c>
      <c r="D413" s="8">
        <v>2</v>
      </c>
      <c r="E413" s="9" t="s">
        <v>7</v>
      </c>
      <c r="F413" s="10" t="s">
        <v>7</v>
      </c>
      <c r="G413" s="11">
        <f>G414+G425</f>
        <v>0</v>
      </c>
      <c r="H413" s="12"/>
    </row>
    <row r="414" spans="1:8" ht="31.5" hidden="1" customHeight="1" x14ac:dyDescent="0.2">
      <c r="A414" s="13" t="s">
        <v>186</v>
      </c>
      <c r="B414" s="104">
        <v>633</v>
      </c>
      <c r="C414" s="14">
        <v>11</v>
      </c>
      <c r="D414" s="15">
        <v>2</v>
      </c>
      <c r="E414" s="16" t="s">
        <v>187</v>
      </c>
      <c r="F414" s="17" t="s">
        <v>7</v>
      </c>
      <c r="G414" s="18">
        <f>G415+G422</f>
        <v>0</v>
      </c>
      <c r="H414" s="12"/>
    </row>
    <row r="415" spans="1:8" ht="31.5" hidden="1" customHeight="1" x14ac:dyDescent="0.2">
      <c r="A415" s="13" t="s">
        <v>188</v>
      </c>
      <c r="B415" s="104">
        <v>633</v>
      </c>
      <c r="C415" s="14">
        <v>11</v>
      </c>
      <c r="D415" s="15">
        <v>2</v>
      </c>
      <c r="E415" s="16" t="s">
        <v>189</v>
      </c>
      <c r="F415" s="17"/>
      <c r="G415" s="101">
        <f>G416+G418+G420</f>
        <v>0</v>
      </c>
      <c r="H415" s="12"/>
    </row>
    <row r="416" spans="1:8" ht="63.75" hidden="1" customHeight="1" x14ac:dyDescent="0.2">
      <c r="A416" s="13" t="s">
        <v>13</v>
      </c>
      <c r="B416" s="104">
        <v>633</v>
      </c>
      <c r="C416" s="14">
        <v>11</v>
      </c>
      <c r="D416" s="15">
        <v>2</v>
      </c>
      <c r="E416" s="16" t="s">
        <v>189</v>
      </c>
      <c r="F416" s="29">
        <v>100</v>
      </c>
      <c r="G416" s="101">
        <f>G417</f>
        <v>0</v>
      </c>
      <c r="H416" s="12"/>
    </row>
    <row r="417" spans="1:8" ht="18" hidden="1" customHeight="1" x14ac:dyDescent="0.25">
      <c r="A417" s="81" t="s">
        <v>164</v>
      </c>
      <c r="B417" s="104">
        <v>633</v>
      </c>
      <c r="C417" s="14">
        <v>11</v>
      </c>
      <c r="D417" s="15">
        <v>2</v>
      </c>
      <c r="E417" s="16" t="s">
        <v>189</v>
      </c>
      <c r="F417" s="29">
        <v>110</v>
      </c>
      <c r="G417" s="101"/>
      <c r="H417" s="12"/>
    </row>
    <row r="418" spans="1:8" ht="31.5" hidden="1" customHeight="1" x14ac:dyDescent="0.2">
      <c r="A418" s="13" t="s">
        <v>21</v>
      </c>
      <c r="B418" s="104">
        <v>633</v>
      </c>
      <c r="C418" s="27">
        <v>11</v>
      </c>
      <c r="D418" s="27">
        <v>2</v>
      </c>
      <c r="E418" s="44" t="s">
        <v>189</v>
      </c>
      <c r="F418" s="29">
        <v>200</v>
      </c>
      <c r="G418" s="30">
        <f>G419</f>
        <v>0</v>
      </c>
      <c r="H418" s="12"/>
    </row>
    <row r="419" spans="1:8" ht="31.5" hidden="1" customHeight="1" x14ac:dyDescent="0.2">
      <c r="A419" s="43" t="s">
        <v>22</v>
      </c>
      <c r="B419" s="104">
        <v>633</v>
      </c>
      <c r="C419" s="27">
        <v>11</v>
      </c>
      <c r="D419" s="27">
        <v>2</v>
      </c>
      <c r="E419" s="44" t="s">
        <v>189</v>
      </c>
      <c r="F419" s="29">
        <v>240</v>
      </c>
      <c r="G419" s="30"/>
      <c r="H419" s="12"/>
    </row>
    <row r="420" spans="1:8" ht="15.75" hidden="1" customHeight="1" x14ac:dyDescent="0.2">
      <c r="A420" s="43" t="s">
        <v>23</v>
      </c>
      <c r="B420" s="104">
        <v>633</v>
      </c>
      <c r="C420" s="27">
        <v>11</v>
      </c>
      <c r="D420" s="27">
        <v>2</v>
      </c>
      <c r="E420" s="44" t="s">
        <v>189</v>
      </c>
      <c r="F420" s="29">
        <v>800</v>
      </c>
      <c r="G420" s="30">
        <f>G421</f>
        <v>0</v>
      </c>
      <c r="H420" s="12"/>
    </row>
    <row r="421" spans="1:8" ht="15.75" hidden="1" customHeight="1" x14ac:dyDescent="0.2">
      <c r="A421" s="43" t="s">
        <v>24</v>
      </c>
      <c r="B421" s="104">
        <v>633</v>
      </c>
      <c r="C421" s="27">
        <v>11</v>
      </c>
      <c r="D421" s="27">
        <v>2</v>
      </c>
      <c r="E421" s="44" t="s">
        <v>189</v>
      </c>
      <c r="F421" s="29">
        <v>850</v>
      </c>
      <c r="G421" s="30"/>
      <c r="H421" s="12"/>
    </row>
    <row r="422" spans="1:8" ht="31.5" hidden="1" customHeight="1" x14ac:dyDescent="0.2">
      <c r="A422" s="43" t="s">
        <v>190</v>
      </c>
      <c r="B422" s="104">
        <v>633</v>
      </c>
      <c r="C422" s="27">
        <v>11</v>
      </c>
      <c r="D422" s="27">
        <v>2</v>
      </c>
      <c r="E422" s="44" t="s">
        <v>191</v>
      </c>
      <c r="F422" s="29"/>
      <c r="G422" s="30">
        <f>G423</f>
        <v>0</v>
      </c>
      <c r="H422" s="12"/>
    </row>
    <row r="423" spans="1:8" ht="31.5" hidden="1" customHeight="1" x14ac:dyDescent="0.2">
      <c r="A423" s="43" t="s">
        <v>192</v>
      </c>
      <c r="B423" s="104">
        <v>633</v>
      </c>
      <c r="C423" s="27">
        <v>11</v>
      </c>
      <c r="D423" s="27">
        <v>2</v>
      </c>
      <c r="E423" s="44" t="s">
        <v>191</v>
      </c>
      <c r="F423" s="29">
        <v>600</v>
      </c>
      <c r="G423" s="30">
        <f>G424</f>
        <v>0</v>
      </c>
      <c r="H423" s="82"/>
    </row>
    <row r="424" spans="1:8" ht="21.75" hidden="1" customHeight="1" x14ac:dyDescent="0.2">
      <c r="A424" s="43" t="s">
        <v>167</v>
      </c>
      <c r="B424" s="104">
        <v>633</v>
      </c>
      <c r="C424" s="27">
        <v>11</v>
      </c>
      <c r="D424" s="27">
        <v>2</v>
      </c>
      <c r="E424" s="44" t="s">
        <v>191</v>
      </c>
      <c r="F424" s="29">
        <v>620</v>
      </c>
      <c r="G424" s="30"/>
      <c r="H424" s="12"/>
    </row>
    <row r="425" spans="1:8" ht="15.75" hidden="1" customHeight="1" x14ac:dyDescent="0.2">
      <c r="A425" s="13" t="s">
        <v>9</v>
      </c>
      <c r="B425" s="104">
        <v>633</v>
      </c>
      <c r="C425" s="14">
        <v>11</v>
      </c>
      <c r="D425" s="15">
        <v>2</v>
      </c>
      <c r="E425" s="16" t="s">
        <v>10</v>
      </c>
      <c r="F425" s="17" t="s">
        <v>7</v>
      </c>
      <c r="G425" s="18">
        <f>G426</f>
        <v>0</v>
      </c>
      <c r="H425" s="12"/>
    </row>
    <row r="426" spans="1:8" ht="15.75" hidden="1" customHeight="1" x14ac:dyDescent="0.2">
      <c r="A426" s="13" t="s">
        <v>193</v>
      </c>
      <c r="B426" s="104">
        <v>633</v>
      </c>
      <c r="C426" s="14">
        <v>11</v>
      </c>
      <c r="D426" s="15">
        <v>2</v>
      </c>
      <c r="E426" s="16" t="s">
        <v>194</v>
      </c>
      <c r="F426" s="17"/>
      <c r="G426" s="101">
        <f>G427+G429+G431</f>
        <v>0</v>
      </c>
      <c r="H426" s="12"/>
    </row>
    <row r="427" spans="1:8" ht="63.75" hidden="1" customHeight="1" x14ac:dyDescent="0.2">
      <c r="A427" s="13" t="s">
        <v>13</v>
      </c>
      <c r="B427" s="104">
        <v>633</v>
      </c>
      <c r="C427" s="14">
        <v>11</v>
      </c>
      <c r="D427" s="15">
        <v>2</v>
      </c>
      <c r="E427" s="16" t="s">
        <v>194</v>
      </c>
      <c r="F427" s="29">
        <v>100</v>
      </c>
      <c r="G427" s="101">
        <f>G428</f>
        <v>0</v>
      </c>
      <c r="H427" s="12"/>
    </row>
    <row r="428" spans="1:8" ht="15.75" hidden="1" customHeight="1" x14ac:dyDescent="0.25">
      <c r="A428" s="81" t="s">
        <v>164</v>
      </c>
      <c r="B428" s="104">
        <v>633</v>
      </c>
      <c r="C428" s="14">
        <v>11</v>
      </c>
      <c r="D428" s="15">
        <v>2</v>
      </c>
      <c r="E428" s="16" t="s">
        <v>194</v>
      </c>
      <c r="F428" s="29">
        <v>110</v>
      </c>
      <c r="G428" s="101"/>
      <c r="H428" s="12"/>
    </row>
    <row r="429" spans="1:8" ht="31.5" hidden="1" customHeight="1" x14ac:dyDescent="0.2">
      <c r="A429" s="13" t="s">
        <v>21</v>
      </c>
      <c r="B429" s="104">
        <v>633</v>
      </c>
      <c r="C429" s="27">
        <v>11</v>
      </c>
      <c r="D429" s="27">
        <v>2</v>
      </c>
      <c r="E429" s="16" t="s">
        <v>194</v>
      </c>
      <c r="F429" s="29">
        <v>200</v>
      </c>
      <c r="G429" s="30">
        <f>G430</f>
        <v>0</v>
      </c>
      <c r="H429" s="12"/>
    </row>
    <row r="430" spans="1:8" ht="31.5" hidden="1" customHeight="1" x14ac:dyDescent="0.2">
      <c r="A430" s="43" t="s">
        <v>22</v>
      </c>
      <c r="B430" s="104">
        <v>633</v>
      </c>
      <c r="C430" s="27">
        <v>11</v>
      </c>
      <c r="D430" s="27">
        <v>2</v>
      </c>
      <c r="E430" s="16" t="s">
        <v>194</v>
      </c>
      <c r="F430" s="29">
        <v>240</v>
      </c>
      <c r="G430" s="30"/>
      <c r="H430" s="12"/>
    </row>
    <row r="431" spans="1:8" ht="15.75" hidden="1" customHeight="1" x14ac:dyDescent="0.2">
      <c r="A431" s="43" t="s">
        <v>23</v>
      </c>
      <c r="B431" s="104">
        <v>633</v>
      </c>
      <c r="C431" s="27">
        <v>11</v>
      </c>
      <c r="D431" s="27">
        <v>2</v>
      </c>
      <c r="E431" s="16" t="s">
        <v>194</v>
      </c>
      <c r="F431" s="29">
        <v>800</v>
      </c>
      <c r="G431" s="30">
        <f>G432</f>
        <v>0</v>
      </c>
      <c r="H431" s="12"/>
    </row>
    <row r="432" spans="1:8" ht="15.75" hidden="1" customHeight="1" x14ac:dyDescent="0.2">
      <c r="A432" s="43" t="s">
        <v>24</v>
      </c>
      <c r="B432" s="104">
        <v>633</v>
      </c>
      <c r="C432" s="27">
        <v>11</v>
      </c>
      <c r="D432" s="27">
        <v>2</v>
      </c>
      <c r="E432" s="16" t="s">
        <v>194</v>
      </c>
      <c r="F432" s="29">
        <v>850</v>
      </c>
      <c r="G432" s="30"/>
      <c r="H432" s="12"/>
    </row>
    <row r="433" spans="1:8" ht="18.75" hidden="1" x14ac:dyDescent="0.2">
      <c r="A433" s="74" t="s">
        <v>195</v>
      </c>
      <c r="B433" s="104">
        <v>633</v>
      </c>
      <c r="C433" s="21">
        <v>11</v>
      </c>
      <c r="D433" s="21">
        <v>5</v>
      </c>
      <c r="E433" s="75" t="s">
        <v>7</v>
      </c>
      <c r="F433" s="23" t="s">
        <v>7</v>
      </c>
      <c r="G433" s="24">
        <f>G434+G442</f>
        <v>0</v>
      </c>
      <c r="H433" s="12"/>
    </row>
    <row r="434" spans="1:8" ht="31.5" hidden="1" x14ac:dyDescent="0.2">
      <c r="A434" s="43" t="s">
        <v>186</v>
      </c>
      <c r="B434" s="104">
        <v>633</v>
      </c>
      <c r="C434" s="27">
        <v>11</v>
      </c>
      <c r="D434" s="27">
        <v>5</v>
      </c>
      <c r="E434" s="44" t="s">
        <v>187</v>
      </c>
      <c r="F434" s="23"/>
      <c r="G434" s="24">
        <f>G435</f>
        <v>0</v>
      </c>
      <c r="H434" s="12"/>
    </row>
    <row r="435" spans="1:8" ht="31.5" hidden="1" customHeight="1" x14ac:dyDescent="0.2">
      <c r="A435" s="43" t="s">
        <v>188</v>
      </c>
      <c r="B435" s="104">
        <v>633</v>
      </c>
      <c r="C435" s="27">
        <v>11</v>
      </c>
      <c r="D435" s="27">
        <v>5</v>
      </c>
      <c r="E435" s="44" t="s">
        <v>189</v>
      </c>
      <c r="F435" s="29" t="s">
        <v>7</v>
      </c>
      <c r="G435" s="30">
        <f>G436+G438+G440</f>
        <v>0</v>
      </c>
      <c r="H435" s="12"/>
    </row>
    <row r="436" spans="1:8" ht="67.5" hidden="1" customHeight="1" x14ac:dyDescent="0.2">
      <c r="A436" s="43" t="s">
        <v>13</v>
      </c>
      <c r="B436" s="104">
        <v>633</v>
      </c>
      <c r="C436" s="27">
        <v>11</v>
      </c>
      <c r="D436" s="27">
        <v>5</v>
      </c>
      <c r="E436" s="44" t="s">
        <v>189</v>
      </c>
      <c r="F436" s="29">
        <v>100</v>
      </c>
      <c r="G436" s="30">
        <f>G437</f>
        <v>0</v>
      </c>
      <c r="H436" s="12"/>
    </row>
    <row r="437" spans="1:8" ht="15.75" hidden="1" customHeight="1" x14ac:dyDescent="0.25">
      <c r="A437" s="81" t="s">
        <v>164</v>
      </c>
      <c r="B437" s="104">
        <v>633</v>
      </c>
      <c r="C437" s="14">
        <v>11</v>
      </c>
      <c r="D437" s="15">
        <v>5</v>
      </c>
      <c r="E437" s="16" t="s">
        <v>189</v>
      </c>
      <c r="F437" s="17">
        <v>110</v>
      </c>
      <c r="G437" s="18"/>
      <c r="H437" s="12"/>
    </row>
    <row r="438" spans="1:8" ht="36" hidden="1" customHeight="1" x14ac:dyDescent="0.2">
      <c r="A438" s="13" t="s">
        <v>21</v>
      </c>
      <c r="B438" s="104">
        <v>633</v>
      </c>
      <c r="C438" s="14">
        <v>11</v>
      </c>
      <c r="D438" s="15">
        <v>5</v>
      </c>
      <c r="E438" s="16" t="s">
        <v>189</v>
      </c>
      <c r="F438" s="17">
        <v>200</v>
      </c>
      <c r="G438" s="18">
        <f>G439</f>
        <v>0</v>
      </c>
      <c r="H438" s="12"/>
    </row>
    <row r="439" spans="1:8" ht="36" hidden="1" customHeight="1" x14ac:dyDescent="0.2">
      <c r="A439" s="25" t="s">
        <v>22</v>
      </c>
      <c r="B439" s="104">
        <v>633</v>
      </c>
      <c r="C439" s="14">
        <v>11</v>
      </c>
      <c r="D439" s="15">
        <v>5</v>
      </c>
      <c r="E439" s="16" t="s">
        <v>189</v>
      </c>
      <c r="F439" s="29">
        <v>240</v>
      </c>
      <c r="G439" s="30"/>
      <c r="H439" s="12"/>
    </row>
    <row r="440" spans="1:8" ht="15.75" hidden="1" customHeight="1" x14ac:dyDescent="0.2">
      <c r="A440" s="31" t="s">
        <v>23</v>
      </c>
      <c r="B440" s="104">
        <v>633</v>
      </c>
      <c r="C440" s="14">
        <v>11</v>
      </c>
      <c r="D440" s="15">
        <v>5</v>
      </c>
      <c r="E440" s="16" t="s">
        <v>189</v>
      </c>
      <c r="F440" s="35">
        <v>800</v>
      </c>
      <c r="G440" s="36">
        <f>G441</f>
        <v>0</v>
      </c>
      <c r="H440" s="12"/>
    </row>
    <row r="441" spans="1:8" ht="15.75" hidden="1" customHeight="1" x14ac:dyDescent="0.2">
      <c r="A441" s="43" t="s">
        <v>24</v>
      </c>
      <c r="B441" s="104">
        <v>633</v>
      </c>
      <c r="C441" s="27">
        <v>11</v>
      </c>
      <c r="D441" s="27">
        <v>5</v>
      </c>
      <c r="E441" s="16" t="s">
        <v>189</v>
      </c>
      <c r="F441" s="29">
        <v>850</v>
      </c>
      <c r="G441" s="30"/>
      <c r="H441" s="12"/>
    </row>
    <row r="442" spans="1:8" ht="15.75" hidden="1" customHeight="1" x14ac:dyDescent="0.2">
      <c r="A442" s="43" t="s">
        <v>9</v>
      </c>
      <c r="B442" s="104">
        <v>633</v>
      </c>
      <c r="C442" s="27">
        <v>11</v>
      </c>
      <c r="D442" s="27">
        <v>5</v>
      </c>
      <c r="E442" s="44" t="s">
        <v>10</v>
      </c>
      <c r="F442" s="23"/>
      <c r="G442" s="24">
        <f>G443</f>
        <v>0</v>
      </c>
      <c r="H442" s="12"/>
    </row>
    <row r="443" spans="1:8" ht="18" hidden="1" customHeight="1" x14ac:dyDescent="0.2">
      <c r="A443" s="13" t="s">
        <v>193</v>
      </c>
      <c r="B443" s="104">
        <v>633</v>
      </c>
      <c r="C443" s="27">
        <v>11</v>
      </c>
      <c r="D443" s="27">
        <v>5</v>
      </c>
      <c r="E443" s="44" t="s">
        <v>194</v>
      </c>
      <c r="F443" s="29" t="s">
        <v>7</v>
      </c>
      <c r="G443" s="30">
        <f>G444+G446+G448</f>
        <v>0</v>
      </c>
      <c r="H443" s="12"/>
    </row>
    <row r="444" spans="1:8" ht="63.75" hidden="1" customHeight="1" x14ac:dyDescent="0.2">
      <c r="A444" s="43" t="s">
        <v>13</v>
      </c>
      <c r="B444" s="104">
        <v>633</v>
      </c>
      <c r="C444" s="27">
        <v>11</v>
      </c>
      <c r="D444" s="27">
        <v>5</v>
      </c>
      <c r="E444" s="44" t="s">
        <v>194</v>
      </c>
      <c r="F444" s="29">
        <v>100</v>
      </c>
      <c r="G444" s="30">
        <f>G445</f>
        <v>0</v>
      </c>
      <c r="H444" s="12"/>
    </row>
    <row r="445" spans="1:8" ht="15.75" hidden="1" customHeight="1" x14ac:dyDescent="0.25">
      <c r="A445" s="81" t="s">
        <v>164</v>
      </c>
      <c r="B445" s="104">
        <v>633</v>
      </c>
      <c r="C445" s="14">
        <v>11</v>
      </c>
      <c r="D445" s="15">
        <v>5</v>
      </c>
      <c r="E445" s="44" t="s">
        <v>194</v>
      </c>
      <c r="F445" s="17">
        <v>110</v>
      </c>
      <c r="G445" s="18"/>
      <c r="H445" s="12"/>
    </row>
    <row r="446" spans="1:8" ht="31.5" hidden="1" customHeight="1" x14ac:dyDescent="0.2">
      <c r="A446" s="13" t="s">
        <v>21</v>
      </c>
      <c r="B446" s="104">
        <v>633</v>
      </c>
      <c r="C446" s="14">
        <v>11</v>
      </c>
      <c r="D446" s="15">
        <v>5</v>
      </c>
      <c r="E446" s="44" t="s">
        <v>194</v>
      </c>
      <c r="F446" s="17">
        <v>200</v>
      </c>
      <c r="G446" s="18">
        <f>G447</f>
        <v>0</v>
      </c>
      <c r="H446" s="12"/>
    </row>
    <row r="447" spans="1:8" ht="31.5" hidden="1" customHeight="1" x14ac:dyDescent="0.2">
      <c r="A447" s="25" t="s">
        <v>22</v>
      </c>
      <c r="B447" s="104">
        <v>633</v>
      </c>
      <c r="C447" s="14">
        <v>11</v>
      </c>
      <c r="D447" s="15">
        <v>5</v>
      </c>
      <c r="E447" s="44" t="s">
        <v>194</v>
      </c>
      <c r="F447" s="29">
        <v>240</v>
      </c>
      <c r="G447" s="30"/>
      <c r="H447" s="12"/>
    </row>
    <row r="448" spans="1:8" ht="15.75" hidden="1" customHeight="1" x14ac:dyDescent="0.2">
      <c r="A448" s="31" t="s">
        <v>23</v>
      </c>
      <c r="B448" s="104">
        <v>633</v>
      </c>
      <c r="C448" s="14">
        <v>11</v>
      </c>
      <c r="D448" s="15">
        <v>5</v>
      </c>
      <c r="E448" s="44" t="s">
        <v>194</v>
      </c>
      <c r="F448" s="35">
        <v>800</v>
      </c>
      <c r="G448" s="36">
        <f>G449</f>
        <v>0</v>
      </c>
      <c r="H448" s="12"/>
    </row>
    <row r="449" spans="1:8" ht="15.75" hidden="1" customHeight="1" x14ac:dyDescent="0.2">
      <c r="A449" s="43" t="s">
        <v>24</v>
      </c>
      <c r="B449" s="104">
        <v>633</v>
      </c>
      <c r="C449" s="27">
        <v>11</v>
      </c>
      <c r="D449" s="27">
        <v>5</v>
      </c>
      <c r="E449" s="44" t="s">
        <v>194</v>
      </c>
      <c r="F449" s="29">
        <v>850</v>
      </c>
      <c r="G449" s="30"/>
      <c r="H449" s="12"/>
    </row>
    <row r="450" spans="1:8" ht="15.75" hidden="1" customHeight="1" x14ac:dyDescent="0.2">
      <c r="A450" s="74" t="s">
        <v>196</v>
      </c>
      <c r="B450" s="104">
        <v>633</v>
      </c>
      <c r="C450" s="21">
        <v>12</v>
      </c>
      <c r="D450" s="21"/>
      <c r="E450" s="75" t="s">
        <v>7</v>
      </c>
      <c r="F450" s="23" t="s">
        <v>7</v>
      </c>
      <c r="G450" s="24">
        <f>G451</f>
        <v>0</v>
      </c>
      <c r="H450" s="12"/>
    </row>
    <row r="451" spans="1:8" ht="15.75" hidden="1" customHeight="1" x14ac:dyDescent="0.2">
      <c r="A451" s="43" t="s">
        <v>197</v>
      </c>
      <c r="B451" s="104">
        <v>633</v>
      </c>
      <c r="C451" s="27">
        <v>12</v>
      </c>
      <c r="D451" s="27">
        <v>2</v>
      </c>
      <c r="E451" s="44"/>
      <c r="F451" s="29"/>
      <c r="G451" s="30">
        <f>G452</f>
        <v>0</v>
      </c>
      <c r="H451" s="12"/>
    </row>
    <row r="452" spans="1:8" ht="15.75" hidden="1" customHeight="1" x14ac:dyDescent="0.2">
      <c r="A452" s="43" t="s">
        <v>9</v>
      </c>
      <c r="B452" s="104">
        <v>633</v>
      </c>
      <c r="C452" s="27">
        <v>12</v>
      </c>
      <c r="D452" s="27">
        <v>2</v>
      </c>
      <c r="E452" s="44" t="s">
        <v>10</v>
      </c>
      <c r="F452" s="29"/>
      <c r="G452" s="30">
        <f>G453</f>
        <v>0</v>
      </c>
      <c r="H452" s="12"/>
    </row>
    <row r="453" spans="1:8" ht="31.5" hidden="1" customHeight="1" x14ac:dyDescent="0.2">
      <c r="A453" s="43" t="s">
        <v>198</v>
      </c>
      <c r="B453" s="104">
        <v>633</v>
      </c>
      <c r="C453" s="27">
        <v>12</v>
      </c>
      <c r="D453" s="27">
        <v>2</v>
      </c>
      <c r="E453" s="44" t="s">
        <v>199</v>
      </c>
      <c r="F453" s="29"/>
      <c r="G453" s="30">
        <f>G454+G456</f>
        <v>0</v>
      </c>
      <c r="H453" s="12"/>
    </row>
    <row r="454" spans="1:8" ht="63.75" hidden="1" customHeight="1" x14ac:dyDescent="0.2">
      <c r="A454" s="13" t="s">
        <v>13</v>
      </c>
      <c r="B454" s="104">
        <v>633</v>
      </c>
      <c r="C454" s="27">
        <v>12</v>
      </c>
      <c r="D454" s="27">
        <v>2</v>
      </c>
      <c r="E454" s="44" t="s">
        <v>199</v>
      </c>
      <c r="F454" s="29">
        <v>100</v>
      </c>
      <c r="G454" s="30">
        <f>G455</f>
        <v>0</v>
      </c>
      <c r="H454" s="12"/>
    </row>
    <row r="455" spans="1:8" ht="15.75" hidden="1" customHeight="1" x14ac:dyDescent="0.25">
      <c r="A455" s="81" t="s">
        <v>164</v>
      </c>
      <c r="B455" s="104">
        <v>633</v>
      </c>
      <c r="C455" s="27">
        <v>12</v>
      </c>
      <c r="D455" s="27">
        <v>2</v>
      </c>
      <c r="E455" s="44" t="s">
        <v>199</v>
      </c>
      <c r="F455" s="29">
        <v>110</v>
      </c>
      <c r="G455" s="30"/>
      <c r="H455" s="12"/>
    </row>
    <row r="456" spans="1:8" ht="31.5" hidden="1" customHeight="1" x14ac:dyDescent="0.2">
      <c r="A456" s="13" t="s">
        <v>21</v>
      </c>
      <c r="B456" s="104">
        <v>633</v>
      </c>
      <c r="C456" s="27">
        <v>12</v>
      </c>
      <c r="D456" s="27">
        <v>2</v>
      </c>
      <c r="E456" s="44" t="s">
        <v>199</v>
      </c>
      <c r="F456" s="29">
        <v>200</v>
      </c>
      <c r="G456" s="30">
        <f>G457</f>
        <v>0</v>
      </c>
      <c r="H456" s="12"/>
    </row>
    <row r="457" spans="1:8" ht="7.5" hidden="1" customHeight="1" x14ac:dyDescent="0.2">
      <c r="A457" s="25" t="s">
        <v>22</v>
      </c>
      <c r="B457" s="104">
        <v>633</v>
      </c>
      <c r="C457" s="27">
        <v>12</v>
      </c>
      <c r="D457" s="27">
        <v>2</v>
      </c>
      <c r="E457" s="44" t="s">
        <v>199</v>
      </c>
      <c r="F457" s="29">
        <v>240</v>
      </c>
      <c r="G457" s="30"/>
      <c r="H457" s="12"/>
    </row>
    <row r="458" spans="1:8" ht="15.75" hidden="1" customHeight="1" x14ac:dyDescent="0.2">
      <c r="A458" s="74" t="s">
        <v>200</v>
      </c>
      <c r="B458" s="104">
        <v>633</v>
      </c>
      <c r="C458" s="21">
        <v>99</v>
      </c>
      <c r="D458" s="21"/>
      <c r="E458" s="75" t="s">
        <v>7</v>
      </c>
      <c r="F458" s="23" t="s">
        <v>7</v>
      </c>
      <c r="G458" s="24">
        <f>G459</f>
        <v>0</v>
      </c>
      <c r="H458" s="12"/>
    </row>
    <row r="459" spans="1:8" ht="15.75" hidden="1" customHeight="1" x14ac:dyDescent="0.2">
      <c r="A459" s="43" t="s">
        <v>200</v>
      </c>
      <c r="B459" s="104">
        <v>633</v>
      </c>
      <c r="C459" s="27">
        <v>99</v>
      </c>
      <c r="D459" s="27">
        <v>99</v>
      </c>
      <c r="E459" s="44"/>
      <c r="F459" s="29"/>
      <c r="G459" s="30">
        <f>G460</f>
        <v>0</v>
      </c>
      <c r="H459" s="12"/>
    </row>
    <row r="460" spans="1:8" ht="15.75" hidden="1" customHeight="1" x14ac:dyDescent="0.2">
      <c r="A460" s="43" t="s">
        <v>9</v>
      </c>
      <c r="B460" s="104">
        <v>633</v>
      </c>
      <c r="C460" s="27">
        <v>99</v>
      </c>
      <c r="D460" s="27">
        <v>99</v>
      </c>
      <c r="E460" s="44" t="s">
        <v>10</v>
      </c>
      <c r="F460" s="29"/>
      <c r="G460" s="30">
        <f>G461</f>
        <v>0</v>
      </c>
      <c r="H460" s="12"/>
    </row>
    <row r="461" spans="1:8" ht="15.75" hidden="1" customHeight="1" x14ac:dyDescent="0.2">
      <c r="A461" s="43" t="s">
        <v>200</v>
      </c>
      <c r="B461" s="104">
        <v>633</v>
      </c>
      <c r="C461" s="27">
        <v>99</v>
      </c>
      <c r="D461" s="27">
        <v>99</v>
      </c>
      <c r="E461" s="44" t="s">
        <v>201</v>
      </c>
      <c r="F461" s="29"/>
      <c r="G461" s="30">
        <f>G462</f>
        <v>0</v>
      </c>
      <c r="H461" s="12"/>
    </row>
    <row r="462" spans="1:8" ht="15.75" hidden="1" customHeight="1" x14ac:dyDescent="0.2">
      <c r="A462" s="43" t="s">
        <v>200</v>
      </c>
      <c r="B462" s="104">
        <v>633</v>
      </c>
      <c r="C462" s="27">
        <v>99</v>
      </c>
      <c r="D462" s="27">
        <v>99</v>
      </c>
      <c r="E462" s="44" t="s">
        <v>201</v>
      </c>
      <c r="F462" s="29">
        <v>900</v>
      </c>
      <c r="G462" s="30">
        <f>G463</f>
        <v>0</v>
      </c>
      <c r="H462" s="12"/>
    </row>
    <row r="463" spans="1:8" ht="15.75" hidden="1" customHeight="1" x14ac:dyDescent="0.2">
      <c r="A463" s="43" t="s">
        <v>200</v>
      </c>
      <c r="B463" s="104">
        <v>633</v>
      </c>
      <c r="C463" s="27">
        <v>99</v>
      </c>
      <c r="D463" s="27">
        <v>99</v>
      </c>
      <c r="E463" s="44" t="s">
        <v>201</v>
      </c>
      <c r="F463" s="29">
        <v>990</v>
      </c>
      <c r="G463" s="30"/>
      <c r="H463" s="12"/>
    </row>
    <row r="464" spans="1:8" ht="18.75" x14ac:dyDescent="0.25">
      <c r="A464" s="125" t="s">
        <v>202</v>
      </c>
      <c r="B464" s="127"/>
      <c r="C464" s="127"/>
      <c r="D464" s="127"/>
      <c r="E464" s="126"/>
      <c r="F464" s="83"/>
      <c r="G464" s="24">
        <f>G21+G82+G89+G111+G208+G333+G342+G406+G412+G450+G458</f>
        <v>37609.700000000004</v>
      </c>
      <c r="H464" s="12"/>
    </row>
    <row r="465" spans="1:8" ht="15.75" x14ac:dyDescent="0.25">
      <c r="A465" s="84"/>
      <c r="B465" s="84"/>
      <c r="C465" s="85"/>
      <c r="D465" s="85"/>
      <c r="E465" s="34"/>
      <c r="F465" s="128"/>
      <c r="G465" s="86"/>
      <c r="H465" s="87"/>
    </row>
    <row r="466" spans="1:8" ht="12" customHeight="1" x14ac:dyDescent="0.25">
      <c r="A466" s="88"/>
      <c r="B466" s="88"/>
      <c r="C466" s="89"/>
      <c r="D466" s="89"/>
      <c r="E466" s="90"/>
      <c r="F466" s="91"/>
      <c r="G466" s="92"/>
      <c r="H466" s="87"/>
    </row>
    <row r="467" spans="1:8" ht="12.75" customHeight="1" x14ac:dyDescent="0.25">
      <c r="A467" s="84"/>
      <c r="B467" s="84"/>
      <c r="C467" s="89"/>
      <c r="D467" s="89"/>
      <c r="E467" s="93"/>
      <c r="F467" s="91"/>
      <c r="G467" s="92"/>
      <c r="H467" s="87"/>
    </row>
    <row r="468" spans="1:8" ht="12.75" customHeight="1" x14ac:dyDescent="0.25">
      <c r="A468" s="84"/>
      <c r="B468" s="84"/>
      <c r="C468" s="94"/>
      <c r="D468" s="94"/>
      <c r="E468" s="93"/>
      <c r="F468" s="91"/>
      <c r="G468" s="92"/>
      <c r="H468" s="87"/>
    </row>
    <row r="469" spans="1:8" ht="12.75" customHeight="1" x14ac:dyDescent="0.2">
      <c r="A469" s="84"/>
      <c r="B469" s="84"/>
      <c r="C469" s="95"/>
      <c r="D469" s="95"/>
      <c r="E469" s="92"/>
      <c r="F469" s="95"/>
      <c r="G469" s="95"/>
      <c r="H469" s="87"/>
    </row>
    <row r="470" spans="1:8" ht="14.25" customHeight="1" x14ac:dyDescent="0.2">
      <c r="A470" s="84"/>
      <c r="B470" s="84"/>
      <c r="C470" s="94"/>
      <c r="D470" s="94"/>
      <c r="E470" s="95"/>
      <c r="F470" s="91"/>
      <c r="G470" s="92"/>
      <c r="H470" s="87"/>
    </row>
    <row r="471" spans="1:8" ht="15.75" x14ac:dyDescent="0.25">
      <c r="A471" s="85"/>
      <c r="B471" s="85"/>
      <c r="C471" s="96"/>
      <c r="D471" s="96"/>
      <c r="E471" s="92"/>
      <c r="F471" s="96"/>
      <c r="G471" s="96"/>
    </row>
    <row r="472" spans="1:8" ht="15.75" x14ac:dyDescent="0.25">
      <c r="A472" s="97"/>
      <c r="B472" s="97"/>
    </row>
    <row r="473" spans="1:8" ht="15.75" x14ac:dyDescent="0.25">
      <c r="A473" s="97"/>
      <c r="B473" s="97"/>
    </row>
    <row r="474" spans="1:8" ht="15" x14ac:dyDescent="0.2">
      <c r="A474" s="98"/>
      <c r="B474" s="98"/>
    </row>
    <row r="475" spans="1:8" ht="15" x14ac:dyDescent="0.2">
      <c r="A475" s="99"/>
      <c r="B475" s="99"/>
    </row>
    <row r="476" spans="1:8" ht="15" x14ac:dyDescent="0.2">
      <c r="A476" s="98"/>
      <c r="B476" s="98"/>
    </row>
  </sheetData>
  <mergeCells count="10">
    <mergeCell ref="F13:G13"/>
    <mergeCell ref="A15:G17"/>
    <mergeCell ref="H41:I41"/>
    <mergeCell ref="A9:G11"/>
    <mergeCell ref="F1:G1"/>
    <mergeCell ref="E2:G4"/>
    <mergeCell ref="E5:G5"/>
    <mergeCell ref="D6:G6"/>
    <mergeCell ref="D7:G7"/>
    <mergeCell ref="D8:G8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60" fitToHeight="4" orientation="portrait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6"/>
  <sheetViews>
    <sheetView showGridLines="0" topLeftCell="A304" zoomScale="90" zoomScaleNormal="100" zoomScaleSheetLayoutView="90" workbookViewId="0">
      <selection activeCell="H304" sqref="H304"/>
    </sheetView>
  </sheetViews>
  <sheetFormatPr defaultRowHeight="12.75" x14ac:dyDescent="0.2"/>
  <cols>
    <col min="1" max="1" width="66.28515625" style="5" customWidth="1"/>
    <col min="2" max="2" width="7" style="5" hidden="1" customWidth="1"/>
    <col min="3" max="3" width="7" style="5" customWidth="1"/>
    <col min="4" max="5" width="5" style="5" customWidth="1"/>
    <col min="6" max="6" width="14.28515625" style="5" customWidth="1"/>
    <col min="7" max="7" width="6.42578125" style="5" customWidth="1"/>
    <col min="8" max="8" width="13.85546875" style="5" customWidth="1"/>
    <col min="9" max="16384" width="9.140625" style="5"/>
  </cols>
  <sheetData>
    <row r="1" spans="1:9" x14ac:dyDescent="0.2">
      <c r="A1" s="124"/>
      <c r="B1" s="124"/>
      <c r="C1" s="124"/>
      <c r="D1" s="124"/>
      <c r="E1" s="124"/>
      <c r="F1" s="124"/>
      <c r="G1" s="155" t="s">
        <v>342</v>
      </c>
      <c r="H1" s="155"/>
    </row>
    <row r="2" spans="1:9" x14ac:dyDescent="0.2">
      <c r="A2" s="124"/>
      <c r="B2" s="124"/>
      <c r="C2" s="124"/>
      <c r="D2" s="124"/>
      <c r="E2" s="124"/>
      <c r="F2" s="156" t="s">
        <v>335</v>
      </c>
      <c r="G2" s="156"/>
      <c r="H2" s="156"/>
    </row>
    <row r="3" spans="1:9" ht="12" customHeight="1" x14ac:dyDescent="0.2">
      <c r="A3" s="124"/>
      <c r="B3" s="124"/>
      <c r="C3" s="124"/>
      <c r="D3" s="124"/>
      <c r="E3" s="124"/>
      <c r="F3" s="156"/>
      <c r="G3" s="156"/>
      <c r="H3" s="156"/>
    </row>
    <row r="4" spans="1:9" hidden="1" x14ac:dyDescent="0.2">
      <c r="A4" s="124"/>
      <c r="B4" s="124"/>
      <c r="C4" s="124"/>
      <c r="D4" s="124"/>
      <c r="E4" s="124"/>
      <c r="F4" s="156"/>
      <c r="G4" s="156"/>
      <c r="H4" s="156"/>
    </row>
    <row r="5" spans="1:9" x14ac:dyDescent="0.2">
      <c r="A5" s="124"/>
      <c r="B5" s="124"/>
      <c r="C5" s="124"/>
      <c r="D5" s="124"/>
      <c r="E5" s="124"/>
      <c r="F5" s="157" t="s">
        <v>345</v>
      </c>
      <c r="G5" s="157"/>
      <c r="H5" s="157"/>
    </row>
    <row r="6" spans="1:9" ht="3.75" customHeight="1" x14ac:dyDescent="0.2">
      <c r="A6" s="124"/>
      <c r="B6" s="124"/>
      <c r="C6" s="124"/>
      <c r="D6" s="124"/>
      <c r="E6" s="158"/>
      <c r="F6" s="158"/>
      <c r="G6" s="158"/>
      <c r="H6" s="158"/>
    </row>
    <row r="7" spans="1:9" hidden="1" x14ac:dyDescent="0.2">
      <c r="A7" s="124"/>
      <c r="B7" s="124"/>
      <c r="C7" s="124"/>
      <c r="D7" s="124"/>
      <c r="E7" s="158"/>
      <c r="F7" s="158"/>
      <c r="G7" s="158"/>
      <c r="H7" s="158"/>
    </row>
    <row r="8" spans="1:9" hidden="1" x14ac:dyDescent="0.2">
      <c r="A8" s="124"/>
      <c r="B8" s="124"/>
      <c r="C8" s="124"/>
      <c r="D8" s="124"/>
      <c r="E8" s="159"/>
      <c r="F8" s="159"/>
      <c r="G8" s="159"/>
      <c r="H8" s="159"/>
    </row>
    <row r="9" spans="1:9" s="107" customFormat="1" ht="35.25" customHeight="1" x14ac:dyDescent="0.2">
      <c r="A9" s="154" t="s">
        <v>322</v>
      </c>
      <c r="B9" s="154"/>
      <c r="C9" s="154"/>
      <c r="D9" s="154"/>
      <c r="E9" s="154"/>
      <c r="F9" s="154"/>
      <c r="G9" s="154"/>
      <c r="H9" s="154"/>
      <c r="I9" s="129"/>
    </row>
    <row r="10" spans="1:9" s="107" customFormat="1" ht="21.75" hidden="1" customHeight="1" x14ac:dyDescent="0.2">
      <c r="A10" s="129"/>
      <c r="B10" s="129"/>
      <c r="C10" s="129"/>
      <c r="D10" s="129"/>
      <c r="E10" s="129"/>
      <c r="F10" s="129"/>
      <c r="G10" s="129"/>
      <c r="H10" s="129"/>
      <c r="I10" s="129"/>
    </row>
    <row r="11" spans="1:9" s="107" customFormat="1" ht="4.5" hidden="1" customHeight="1" x14ac:dyDescent="0.2">
      <c r="A11" s="129"/>
      <c r="B11" s="129"/>
      <c r="C11" s="129"/>
      <c r="D11" s="129"/>
      <c r="E11" s="129"/>
      <c r="F11" s="129"/>
      <c r="G11" s="129"/>
      <c r="H11" s="129"/>
    </row>
    <row r="12" spans="1:9" ht="1.5" customHeight="1" x14ac:dyDescent="0.2">
      <c r="A12" s="100"/>
      <c r="B12" s="100"/>
      <c r="C12" s="100"/>
      <c r="D12" s="100"/>
      <c r="E12" s="100"/>
      <c r="F12" s="100"/>
      <c r="G12" s="100"/>
      <c r="H12" s="100"/>
    </row>
    <row r="13" spans="1:9" ht="15" customHeight="1" x14ac:dyDescent="0.2">
      <c r="A13" s="100"/>
      <c r="B13" s="100"/>
      <c r="C13" s="100"/>
      <c r="D13" s="100"/>
      <c r="E13" s="100"/>
      <c r="F13" s="100"/>
      <c r="G13" s="150" t="s">
        <v>212</v>
      </c>
      <c r="H13" s="150"/>
    </row>
    <row r="14" spans="1:9" ht="2.25" customHeight="1" x14ac:dyDescent="0.2">
      <c r="A14" s="124"/>
      <c r="B14" s="124"/>
      <c r="C14" s="124"/>
      <c r="D14" s="124"/>
      <c r="E14" s="124"/>
      <c r="F14" s="124"/>
      <c r="G14" s="124"/>
      <c r="H14" s="124"/>
    </row>
    <row r="15" spans="1:9" ht="12.75" customHeight="1" x14ac:dyDescent="0.2">
      <c r="A15" s="154" t="s">
        <v>215</v>
      </c>
      <c r="B15" s="154"/>
      <c r="C15" s="154"/>
      <c r="D15" s="154"/>
      <c r="E15" s="154"/>
      <c r="F15" s="154"/>
      <c r="G15" s="154"/>
      <c r="H15" s="154"/>
    </row>
    <row r="16" spans="1:9" ht="9" customHeight="1" x14ac:dyDescent="0.2">
      <c r="A16" s="154"/>
      <c r="B16" s="154"/>
      <c r="C16" s="154"/>
      <c r="D16" s="154"/>
      <c r="E16" s="154"/>
      <c r="F16" s="154"/>
      <c r="G16" s="154"/>
      <c r="H16" s="154"/>
    </row>
    <row r="17" spans="1:9" ht="24" hidden="1" customHeight="1" x14ac:dyDescent="0.2">
      <c r="A17" s="154"/>
      <c r="B17" s="154"/>
      <c r="C17" s="154"/>
      <c r="D17" s="154"/>
      <c r="E17" s="154"/>
      <c r="F17" s="154"/>
      <c r="G17" s="154"/>
      <c r="H17" s="154"/>
    </row>
    <row r="18" spans="1:9" x14ac:dyDescent="0.2">
      <c r="H18" s="103" t="s">
        <v>213</v>
      </c>
    </row>
    <row r="19" spans="1:9" ht="32.25" customHeight="1" x14ac:dyDescent="0.2">
      <c r="A19" s="1" t="s">
        <v>0</v>
      </c>
      <c r="B19" s="2"/>
      <c r="C19" s="149" t="s">
        <v>214</v>
      </c>
      <c r="D19" s="2" t="s">
        <v>1</v>
      </c>
      <c r="E19" s="1" t="s">
        <v>2</v>
      </c>
      <c r="F19" s="3" t="s">
        <v>3</v>
      </c>
      <c r="G19" s="1" t="s">
        <v>4</v>
      </c>
      <c r="H19" s="1" t="s">
        <v>5</v>
      </c>
      <c r="I19" s="4"/>
    </row>
    <row r="20" spans="1:9" ht="20.25" customHeight="1" x14ac:dyDescent="0.2">
      <c r="A20" s="6" t="s">
        <v>307</v>
      </c>
      <c r="B20" s="108"/>
      <c r="C20" s="104">
        <v>633</v>
      </c>
      <c r="D20" s="104"/>
      <c r="E20" s="105"/>
      <c r="F20" s="106"/>
      <c r="G20" s="105"/>
      <c r="H20" s="102">
        <f>H464</f>
        <v>37609.700000000004</v>
      </c>
      <c r="I20" s="4"/>
    </row>
    <row r="21" spans="1:9" ht="15.95" customHeight="1" x14ac:dyDescent="0.2">
      <c r="A21" s="6" t="s">
        <v>6</v>
      </c>
      <c r="B21" s="104"/>
      <c r="C21" s="104">
        <v>633</v>
      </c>
      <c r="D21" s="7">
        <v>1</v>
      </c>
      <c r="E21" s="8" t="s">
        <v>7</v>
      </c>
      <c r="F21" s="9" t="s">
        <v>7</v>
      </c>
      <c r="G21" s="10" t="s">
        <v>7</v>
      </c>
      <c r="H21" s="11">
        <f>H22+H27+H37+H50+H63+H68+H55</f>
        <v>3302.9</v>
      </c>
      <c r="I21" s="12"/>
    </row>
    <row r="22" spans="1:9" ht="32.1" customHeight="1" x14ac:dyDescent="0.2">
      <c r="A22" s="6" t="s">
        <v>8</v>
      </c>
      <c r="B22" s="104"/>
      <c r="C22" s="104">
        <v>633</v>
      </c>
      <c r="D22" s="7">
        <v>1</v>
      </c>
      <c r="E22" s="8">
        <v>2</v>
      </c>
      <c r="F22" s="9" t="s">
        <v>7</v>
      </c>
      <c r="G22" s="10" t="s">
        <v>7</v>
      </c>
      <c r="H22" s="11">
        <f>H23</f>
        <v>464.3</v>
      </c>
      <c r="I22" s="12"/>
    </row>
    <row r="23" spans="1:9" ht="15.95" customHeight="1" x14ac:dyDescent="0.2">
      <c r="A23" s="13" t="s">
        <v>9</v>
      </c>
      <c r="B23" s="104"/>
      <c r="C23" s="104">
        <v>633</v>
      </c>
      <c r="D23" s="14">
        <v>1</v>
      </c>
      <c r="E23" s="15">
        <v>2</v>
      </c>
      <c r="F23" s="16" t="s">
        <v>10</v>
      </c>
      <c r="G23" s="17" t="s">
        <v>7</v>
      </c>
      <c r="H23" s="18">
        <f>H24</f>
        <v>464.3</v>
      </c>
      <c r="I23" s="12"/>
    </row>
    <row r="24" spans="1:9" ht="15.95" customHeight="1" x14ac:dyDescent="0.2">
      <c r="A24" s="13" t="s">
        <v>11</v>
      </c>
      <c r="B24" s="104"/>
      <c r="C24" s="104">
        <v>633</v>
      </c>
      <c r="D24" s="14">
        <v>1</v>
      </c>
      <c r="E24" s="15">
        <v>2</v>
      </c>
      <c r="F24" s="16" t="s">
        <v>12</v>
      </c>
      <c r="G24" s="17" t="s">
        <v>7</v>
      </c>
      <c r="H24" s="18">
        <f>H25</f>
        <v>464.3</v>
      </c>
      <c r="I24" s="12"/>
    </row>
    <row r="25" spans="1:9" ht="63.95" customHeight="1" x14ac:dyDescent="0.2">
      <c r="A25" s="13" t="s">
        <v>13</v>
      </c>
      <c r="B25" s="104"/>
      <c r="C25" s="104">
        <v>633</v>
      </c>
      <c r="D25" s="14">
        <v>1</v>
      </c>
      <c r="E25" s="15">
        <v>2</v>
      </c>
      <c r="F25" s="16" t="s">
        <v>12</v>
      </c>
      <c r="G25" s="17">
        <v>100</v>
      </c>
      <c r="H25" s="18">
        <f>H26</f>
        <v>464.3</v>
      </c>
      <c r="I25" s="12"/>
    </row>
    <row r="26" spans="1:9" ht="32.25" customHeight="1" x14ac:dyDescent="0.2">
      <c r="A26" s="13" t="s">
        <v>14</v>
      </c>
      <c r="B26" s="104"/>
      <c r="C26" s="104">
        <v>633</v>
      </c>
      <c r="D26" s="14">
        <v>1</v>
      </c>
      <c r="E26" s="15">
        <v>2</v>
      </c>
      <c r="F26" s="16" t="s">
        <v>12</v>
      </c>
      <c r="G26" s="17">
        <v>120</v>
      </c>
      <c r="H26" s="18">
        <v>464.3</v>
      </c>
      <c r="I26" s="12"/>
    </row>
    <row r="27" spans="1:9" ht="48" hidden="1" customHeight="1" x14ac:dyDescent="0.2">
      <c r="A27" s="19" t="s">
        <v>15</v>
      </c>
      <c r="B27" s="104"/>
      <c r="C27" s="104">
        <v>633</v>
      </c>
      <c r="D27" s="20">
        <v>1</v>
      </c>
      <c r="E27" s="21">
        <v>3</v>
      </c>
      <c r="F27" s="22" t="s">
        <v>7</v>
      </c>
      <c r="G27" s="23" t="s">
        <v>7</v>
      </c>
      <c r="H27" s="24">
        <f>H28</f>
        <v>0</v>
      </c>
      <c r="I27" s="12"/>
    </row>
    <row r="28" spans="1:9" ht="15.75" hidden="1" customHeight="1" x14ac:dyDescent="0.2">
      <c r="A28" s="13" t="s">
        <v>16</v>
      </c>
      <c r="B28" s="104"/>
      <c r="C28" s="104">
        <v>633</v>
      </c>
      <c r="D28" s="14">
        <v>1</v>
      </c>
      <c r="E28" s="15">
        <v>3</v>
      </c>
      <c r="F28" s="16" t="s">
        <v>10</v>
      </c>
      <c r="G28" s="17" t="s">
        <v>7</v>
      </c>
      <c r="H28" s="18">
        <f>H29+H32</f>
        <v>0</v>
      </c>
      <c r="I28" s="12"/>
    </row>
    <row r="29" spans="1:9" ht="31.5" hidden="1" customHeight="1" x14ac:dyDescent="0.2">
      <c r="A29" s="25" t="s">
        <v>17</v>
      </c>
      <c r="B29" s="104"/>
      <c r="C29" s="104">
        <v>633</v>
      </c>
      <c r="D29" s="26">
        <v>1</v>
      </c>
      <c r="E29" s="27">
        <v>3</v>
      </c>
      <c r="F29" s="28" t="s">
        <v>18</v>
      </c>
      <c r="G29" s="29" t="s">
        <v>7</v>
      </c>
      <c r="H29" s="30">
        <f>H30</f>
        <v>0</v>
      </c>
      <c r="I29" s="12"/>
    </row>
    <row r="30" spans="1:9" ht="63.75" hidden="1" customHeight="1" x14ac:dyDescent="0.2">
      <c r="A30" s="13" t="s">
        <v>13</v>
      </c>
      <c r="B30" s="104"/>
      <c r="C30" s="104">
        <v>633</v>
      </c>
      <c r="D30" s="14">
        <v>1</v>
      </c>
      <c r="E30" s="15">
        <v>3</v>
      </c>
      <c r="F30" s="16" t="s">
        <v>18</v>
      </c>
      <c r="G30" s="17">
        <v>100</v>
      </c>
      <c r="H30" s="18">
        <f>H31</f>
        <v>0</v>
      </c>
      <c r="I30" s="12"/>
    </row>
    <row r="31" spans="1:9" ht="31.5" hidden="1" customHeight="1" x14ac:dyDescent="0.2">
      <c r="A31" s="13" t="s">
        <v>14</v>
      </c>
      <c r="B31" s="104"/>
      <c r="C31" s="104">
        <v>633</v>
      </c>
      <c r="D31" s="14">
        <v>1</v>
      </c>
      <c r="E31" s="15">
        <v>3</v>
      </c>
      <c r="F31" s="16" t="s">
        <v>18</v>
      </c>
      <c r="G31" s="17">
        <v>120</v>
      </c>
      <c r="H31" s="18"/>
      <c r="I31" s="12"/>
    </row>
    <row r="32" spans="1:9" ht="15.75" hidden="1" customHeight="1" x14ac:dyDescent="0.2">
      <c r="A32" s="25" t="s">
        <v>19</v>
      </c>
      <c r="B32" s="104"/>
      <c r="C32" s="104">
        <v>633</v>
      </c>
      <c r="D32" s="26">
        <v>1</v>
      </c>
      <c r="E32" s="27">
        <v>3</v>
      </c>
      <c r="F32" s="28" t="s">
        <v>20</v>
      </c>
      <c r="G32" s="29" t="s">
        <v>7</v>
      </c>
      <c r="H32" s="30">
        <f>H33+H35</f>
        <v>0</v>
      </c>
      <c r="I32" s="12"/>
    </row>
    <row r="33" spans="1:10" ht="31.5" hidden="1" customHeight="1" x14ac:dyDescent="0.2">
      <c r="A33" s="13" t="s">
        <v>21</v>
      </c>
      <c r="B33" s="104"/>
      <c r="C33" s="104">
        <v>633</v>
      </c>
      <c r="D33" s="14">
        <v>1</v>
      </c>
      <c r="E33" s="15">
        <v>3</v>
      </c>
      <c r="F33" s="16" t="s">
        <v>20</v>
      </c>
      <c r="G33" s="17">
        <v>200</v>
      </c>
      <c r="H33" s="18">
        <f>H34</f>
        <v>0</v>
      </c>
      <c r="I33" s="12"/>
    </row>
    <row r="34" spans="1:10" ht="31.5" hidden="1" customHeight="1" x14ac:dyDescent="0.2">
      <c r="A34" s="25" t="s">
        <v>22</v>
      </c>
      <c r="B34" s="104"/>
      <c r="C34" s="104">
        <v>633</v>
      </c>
      <c r="D34" s="26">
        <v>1</v>
      </c>
      <c r="E34" s="27">
        <v>3</v>
      </c>
      <c r="F34" s="28" t="s">
        <v>20</v>
      </c>
      <c r="G34" s="29">
        <v>240</v>
      </c>
      <c r="H34" s="30"/>
      <c r="I34" s="12"/>
    </row>
    <row r="35" spans="1:10" ht="15.75" hidden="1" customHeight="1" x14ac:dyDescent="0.2">
      <c r="A35" s="31" t="s">
        <v>23</v>
      </c>
      <c r="B35" s="104"/>
      <c r="C35" s="104">
        <v>633</v>
      </c>
      <c r="D35" s="32">
        <v>1</v>
      </c>
      <c r="E35" s="33">
        <v>3</v>
      </c>
      <c r="F35" s="34" t="s">
        <v>20</v>
      </c>
      <c r="G35" s="35">
        <v>800</v>
      </c>
      <c r="H35" s="36">
        <f>H36</f>
        <v>0</v>
      </c>
      <c r="I35" s="12"/>
    </row>
    <row r="36" spans="1:10" ht="0.75" customHeight="1" x14ac:dyDescent="0.2">
      <c r="A36" s="25" t="s">
        <v>24</v>
      </c>
      <c r="B36" s="104"/>
      <c r="C36" s="104">
        <v>633</v>
      </c>
      <c r="D36" s="26">
        <v>1</v>
      </c>
      <c r="E36" s="27">
        <v>3</v>
      </c>
      <c r="F36" s="28" t="s">
        <v>20</v>
      </c>
      <c r="G36" s="29">
        <v>850</v>
      </c>
      <c r="H36" s="30"/>
      <c r="I36" s="12"/>
    </row>
    <row r="37" spans="1:10" ht="48" customHeight="1" x14ac:dyDescent="0.2">
      <c r="A37" s="37" t="s">
        <v>25</v>
      </c>
      <c r="B37" s="104"/>
      <c r="C37" s="104">
        <v>633</v>
      </c>
      <c r="D37" s="38">
        <v>1</v>
      </c>
      <c r="E37" s="39">
        <v>4</v>
      </c>
      <c r="F37" s="40" t="s">
        <v>7</v>
      </c>
      <c r="G37" s="41" t="s">
        <v>7</v>
      </c>
      <c r="H37" s="42">
        <f>H38</f>
        <v>2564.6</v>
      </c>
      <c r="I37" s="12"/>
    </row>
    <row r="38" spans="1:10" ht="15.95" customHeight="1" x14ac:dyDescent="0.2">
      <c r="A38" s="25" t="s">
        <v>9</v>
      </c>
      <c r="B38" s="104"/>
      <c r="C38" s="104">
        <v>633</v>
      </c>
      <c r="D38" s="26">
        <v>1</v>
      </c>
      <c r="E38" s="27">
        <v>4</v>
      </c>
      <c r="F38" s="28" t="s">
        <v>10</v>
      </c>
      <c r="G38" s="23"/>
      <c r="H38" s="24">
        <f>H39+H42+H47</f>
        <v>2564.6</v>
      </c>
      <c r="I38" s="12"/>
    </row>
    <row r="39" spans="1:10" ht="32.1" customHeight="1" x14ac:dyDescent="0.2">
      <c r="A39" s="13" t="s">
        <v>26</v>
      </c>
      <c r="B39" s="104"/>
      <c r="C39" s="104">
        <v>633</v>
      </c>
      <c r="D39" s="14">
        <v>1</v>
      </c>
      <c r="E39" s="15">
        <v>4</v>
      </c>
      <c r="F39" s="16" t="s">
        <v>27</v>
      </c>
      <c r="G39" s="17"/>
      <c r="H39" s="18">
        <f>H40</f>
        <v>1725.5</v>
      </c>
      <c r="I39" s="12"/>
    </row>
    <row r="40" spans="1:10" ht="63.95" customHeight="1" x14ac:dyDescent="0.2">
      <c r="A40" s="13" t="s">
        <v>13</v>
      </c>
      <c r="B40" s="104"/>
      <c r="C40" s="104">
        <v>633</v>
      </c>
      <c r="D40" s="14">
        <v>1</v>
      </c>
      <c r="E40" s="15">
        <v>4</v>
      </c>
      <c r="F40" s="16" t="s">
        <v>27</v>
      </c>
      <c r="G40" s="17">
        <v>100</v>
      </c>
      <c r="H40" s="18">
        <f>H41</f>
        <v>1725.5</v>
      </c>
      <c r="I40" s="12"/>
    </row>
    <row r="41" spans="1:10" ht="32.1" customHeight="1" x14ac:dyDescent="0.2">
      <c r="A41" s="13" t="s">
        <v>14</v>
      </c>
      <c r="B41" s="104"/>
      <c r="C41" s="104">
        <v>633</v>
      </c>
      <c r="D41" s="14">
        <v>1</v>
      </c>
      <c r="E41" s="15">
        <v>4</v>
      </c>
      <c r="F41" s="16" t="s">
        <v>27</v>
      </c>
      <c r="G41" s="17">
        <v>120</v>
      </c>
      <c r="H41" s="18">
        <v>1725.5</v>
      </c>
      <c r="I41" s="152"/>
      <c r="J41" s="153"/>
    </row>
    <row r="42" spans="1:10" ht="15.95" customHeight="1" x14ac:dyDescent="0.2">
      <c r="A42" s="25" t="s">
        <v>19</v>
      </c>
      <c r="B42" s="104"/>
      <c r="C42" s="104">
        <v>633</v>
      </c>
      <c r="D42" s="26">
        <v>1</v>
      </c>
      <c r="E42" s="27">
        <v>4</v>
      </c>
      <c r="F42" s="28" t="s">
        <v>20</v>
      </c>
      <c r="G42" s="29" t="s">
        <v>7</v>
      </c>
      <c r="H42" s="30">
        <f>H43+H45</f>
        <v>839</v>
      </c>
      <c r="I42" s="12"/>
    </row>
    <row r="43" spans="1:10" ht="32.1" customHeight="1" x14ac:dyDescent="0.2">
      <c r="A43" s="13" t="s">
        <v>21</v>
      </c>
      <c r="B43" s="104"/>
      <c r="C43" s="104">
        <v>633</v>
      </c>
      <c r="D43" s="14">
        <v>1</v>
      </c>
      <c r="E43" s="15">
        <v>4</v>
      </c>
      <c r="F43" s="16" t="s">
        <v>20</v>
      </c>
      <c r="G43" s="17">
        <v>200</v>
      </c>
      <c r="H43" s="18">
        <f>H44</f>
        <v>809</v>
      </c>
      <c r="I43" s="12"/>
    </row>
    <row r="44" spans="1:10" ht="32.1" customHeight="1" x14ac:dyDescent="0.2">
      <c r="A44" s="25" t="s">
        <v>22</v>
      </c>
      <c r="B44" s="104"/>
      <c r="C44" s="104">
        <v>633</v>
      </c>
      <c r="D44" s="26">
        <v>1</v>
      </c>
      <c r="E44" s="27">
        <v>4</v>
      </c>
      <c r="F44" s="28" t="s">
        <v>20</v>
      </c>
      <c r="G44" s="29">
        <v>240</v>
      </c>
      <c r="H44" s="30">
        <v>809</v>
      </c>
      <c r="I44" s="12"/>
    </row>
    <row r="45" spans="1:10" ht="15.95" customHeight="1" x14ac:dyDescent="0.2">
      <c r="A45" s="31" t="s">
        <v>23</v>
      </c>
      <c r="B45" s="104"/>
      <c r="C45" s="104">
        <v>633</v>
      </c>
      <c r="D45" s="32">
        <v>1</v>
      </c>
      <c r="E45" s="33">
        <v>4</v>
      </c>
      <c r="F45" s="16" t="s">
        <v>20</v>
      </c>
      <c r="G45" s="35">
        <v>800</v>
      </c>
      <c r="H45" s="36">
        <f>H46</f>
        <v>30</v>
      </c>
      <c r="I45" s="12"/>
    </row>
    <row r="46" spans="1:10" ht="15.95" customHeight="1" x14ac:dyDescent="0.2">
      <c r="A46" s="25" t="s">
        <v>24</v>
      </c>
      <c r="B46" s="104"/>
      <c r="C46" s="104">
        <v>633</v>
      </c>
      <c r="D46" s="26">
        <v>1</v>
      </c>
      <c r="E46" s="27">
        <v>4</v>
      </c>
      <c r="F46" s="28" t="s">
        <v>20</v>
      </c>
      <c r="G46" s="29">
        <v>850</v>
      </c>
      <c r="H46" s="30">
        <v>30</v>
      </c>
      <c r="I46" s="12"/>
    </row>
    <row r="47" spans="1:10" ht="32.1" customHeight="1" x14ac:dyDescent="0.2">
      <c r="A47" s="25" t="s">
        <v>204</v>
      </c>
      <c r="B47" s="104"/>
      <c r="C47" s="104">
        <v>633</v>
      </c>
      <c r="D47" s="26">
        <v>1</v>
      </c>
      <c r="E47" s="27">
        <v>4</v>
      </c>
      <c r="F47" s="28" t="s">
        <v>203</v>
      </c>
      <c r="G47" s="29"/>
      <c r="H47" s="30">
        <f>H48</f>
        <v>0.1</v>
      </c>
      <c r="I47" s="12"/>
    </row>
    <row r="48" spans="1:10" ht="32.1" customHeight="1" x14ac:dyDescent="0.2">
      <c r="A48" s="13" t="s">
        <v>21</v>
      </c>
      <c r="B48" s="104"/>
      <c r="C48" s="104">
        <v>633</v>
      </c>
      <c r="D48" s="26">
        <v>1</v>
      </c>
      <c r="E48" s="27">
        <v>4</v>
      </c>
      <c r="F48" s="28" t="s">
        <v>203</v>
      </c>
      <c r="G48" s="29">
        <v>200</v>
      </c>
      <c r="H48" s="30">
        <f>H49</f>
        <v>0.1</v>
      </c>
      <c r="I48" s="12"/>
    </row>
    <row r="49" spans="1:9" ht="32.1" customHeight="1" x14ac:dyDescent="0.2">
      <c r="A49" s="25" t="s">
        <v>22</v>
      </c>
      <c r="B49" s="104"/>
      <c r="C49" s="104">
        <v>633</v>
      </c>
      <c r="D49" s="26">
        <v>1</v>
      </c>
      <c r="E49" s="27">
        <v>4</v>
      </c>
      <c r="F49" s="28" t="s">
        <v>203</v>
      </c>
      <c r="G49" s="29">
        <v>240</v>
      </c>
      <c r="H49" s="30">
        <v>0.1</v>
      </c>
      <c r="I49" s="12"/>
    </row>
    <row r="50" spans="1:9" ht="48" customHeight="1" x14ac:dyDescent="0.2">
      <c r="A50" s="37" t="s">
        <v>28</v>
      </c>
      <c r="B50" s="104"/>
      <c r="C50" s="104">
        <v>633</v>
      </c>
      <c r="D50" s="38">
        <v>1</v>
      </c>
      <c r="E50" s="39">
        <v>6</v>
      </c>
      <c r="F50" s="40" t="s">
        <v>7</v>
      </c>
      <c r="G50" s="41" t="s">
        <v>7</v>
      </c>
      <c r="H50" s="42">
        <f>H51</f>
        <v>22</v>
      </c>
      <c r="I50" s="12"/>
    </row>
    <row r="51" spans="1:9" ht="15.95" customHeight="1" x14ac:dyDescent="0.2">
      <c r="A51" s="25" t="s">
        <v>16</v>
      </c>
      <c r="B51" s="104"/>
      <c r="C51" s="104">
        <v>633</v>
      </c>
      <c r="D51" s="26">
        <v>1</v>
      </c>
      <c r="E51" s="27">
        <v>6</v>
      </c>
      <c r="F51" s="28" t="s">
        <v>10</v>
      </c>
      <c r="G51" s="29" t="s">
        <v>7</v>
      </c>
      <c r="H51" s="30">
        <f>H52</f>
        <v>22</v>
      </c>
      <c r="I51" s="12"/>
    </row>
    <row r="52" spans="1:9" ht="18" customHeight="1" x14ac:dyDescent="0.2">
      <c r="A52" s="43" t="s">
        <v>216</v>
      </c>
      <c r="B52" s="104"/>
      <c r="C52" s="104">
        <v>633</v>
      </c>
      <c r="D52" s="14">
        <v>1</v>
      </c>
      <c r="E52" s="15">
        <v>6</v>
      </c>
      <c r="F52" s="16" t="s">
        <v>29</v>
      </c>
      <c r="G52" s="17"/>
      <c r="H52" s="18">
        <f>H53</f>
        <v>22</v>
      </c>
      <c r="I52" s="12"/>
    </row>
    <row r="53" spans="1:9" ht="15.75" customHeight="1" x14ac:dyDescent="0.2">
      <c r="A53" s="13" t="s">
        <v>30</v>
      </c>
      <c r="B53" s="104"/>
      <c r="C53" s="104">
        <v>633</v>
      </c>
      <c r="D53" s="14">
        <v>1</v>
      </c>
      <c r="E53" s="15">
        <v>6</v>
      </c>
      <c r="F53" s="16" t="s">
        <v>29</v>
      </c>
      <c r="G53" s="17">
        <v>500</v>
      </c>
      <c r="H53" s="18">
        <f>H54</f>
        <v>22</v>
      </c>
      <c r="I53" s="12"/>
    </row>
    <row r="54" spans="1:9" ht="14.25" customHeight="1" x14ac:dyDescent="0.2">
      <c r="A54" s="13" t="s">
        <v>31</v>
      </c>
      <c r="B54" s="104"/>
      <c r="C54" s="104">
        <v>633</v>
      </c>
      <c r="D54" s="14">
        <v>1</v>
      </c>
      <c r="E54" s="15">
        <v>6</v>
      </c>
      <c r="F54" s="16" t="s">
        <v>29</v>
      </c>
      <c r="G54" s="17">
        <v>540</v>
      </c>
      <c r="H54" s="18">
        <v>22</v>
      </c>
      <c r="I54" s="12"/>
    </row>
    <row r="55" spans="1:9" ht="15.75" hidden="1" customHeight="1" x14ac:dyDescent="0.2">
      <c r="A55" s="6" t="s">
        <v>32</v>
      </c>
      <c r="B55" s="104"/>
      <c r="C55" s="104">
        <v>633</v>
      </c>
      <c r="D55" s="7">
        <v>1</v>
      </c>
      <c r="E55" s="8">
        <v>7</v>
      </c>
      <c r="F55" s="9"/>
      <c r="G55" s="10"/>
      <c r="H55" s="11">
        <f>H56</f>
        <v>0</v>
      </c>
      <c r="I55" s="12"/>
    </row>
    <row r="56" spans="1:9" ht="15.75" hidden="1" customHeight="1" x14ac:dyDescent="0.2">
      <c r="A56" s="13" t="s">
        <v>9</v>
      </c>
      <c r="B56" s="104"/>
      <c r="C56" s="104">
        <v>633</v>
      </c>
      <c r="D56" s="14">
        <v>1</v>
      </c>
      <c r="E56" s="15">
        <v>7</v>
      </c>
      <c r="F56" s="16" t="s">
        <v>10</v>
      </c>
      <c r="G56" s="17"/>
      <c r="H56" s="18">
        <f>H57+H60</f>
        <v>0</v>
      </c>
      <c r="I56" s="12"/>
    </row>
    <row r="57" spans="1:9" ht="31.5" hidden="1" customHeight="1" x14ac:dyDescent="0.2">
      <c r="A57" s="13" t="s">
        <v>33</v>
      </c>
      <c r="B57" s="104"/>
      <c r="C57" s="104">
        <v>633</v>
      </c>
      <c r="D57" s="14">
        <v>1</v>
      </c>
      <c r="E57" s="15">
        <v>7</v>
      </c>
      <c r="F57" s="16" t="s">
        <v>34</v>
      </c>
      <c r="G57" s="17"/>
      <c r="H57" s="18">
        <f>H58</f>
        <v>0</v>
      </c>
      <c r="I57" s="12"/>
    </row>
    <row r="58" spans="1:9" ht="31.5" hidden="1" customHeight="1" x14ac:dyDescent="0.2">
      <c r="A58" s="13" t="s">
        <v>21</v>
      </c>
      <c r="B58" s="104"/>
      <c r="C58" s="104">
        <v>633</v>
      </c>
      <c r="D58" s="14">
        <v>1</v>
      </c>
      <c r="E58" s="15">
        <v>7</v>
      </c>
      <c r="F58" s="16" t="s">
        <v>34</v>
      </c>
      <c r="G58" s="17">
        <v>200</v>
      </c>
      <c r="H58" s="18">
        <f>H59</f>
        <v>0</v>
      </c>
      <c r="I58" s="12"/>
    </row>
    <row r="59" spans="1:9" ht="31.5" hidden="1" customHeight="1" x14ac:dyDescent="0.2">
      <c r="A59" s="43" t="s">
        <v>22</v>
      </c>
      <c r="B59" s="104"/>
      <c r="C59" s="104">
        <v>633</v>
      </c>
      <c r="D59" s="14">
        <v>1</v>
      </c>
      <c r="E59" s="15">
        <v>7</v>
      </c>
      <c r="F59" s="16" t="s">
        <v>34</v>
      </c>
      <c r="G59" s="29">
        <v>240</v>
      </c>
      <c r="H59" s="18"/>
      <c r="I59" s="12"/>
    </row>
    <row r="60" spans="1:9" ht="18.75" hidden="1" x14ac:dyDescent="0.2">
      <c r="A60" s="13" t="s">
        <v>35</v>
      </c>
      <c r="B60" s="104"/>
      <c r="C60" s="104">
        <v>633</v>
      </c>
      <c r="D60" s="14">
        <v>1</v>
      </c>
      <c r="E60" s="15">
        <v>7</v>
      </c>
      <c r="F60" s="16" t="s">
        <v>36</v>
      </c>
      <c r="G60" s="17"/>
      <c r="H60" s="18">
        <f>H61</f>
        <v>0</v>
      </c>
      <c r="I60" s="12"/>
    </row>
    <row r="61" spans="1:9" ht="31.5" hidden="1" customHeight="1" x14ac:dyDescent="0.2">
      <c r="A61" s="13" t="s">
        <v>21</v>
      </c>
      <c r="B61" s="104"/>
      <c r="C61" s="104">
        <v>633</v>
      </c>
      <c r="D61" s="14">
        <v>1</v>
      </c>
      <c r="E61" s="15">
        <v>7</v>
      </c>
      <c r="F61" s="16" t="s">
        <v>36</v>
      </c>
      <c r="G61" s="17">
        <v>200</v>
      </c>
      <c r="H61" s="18">
        <f>H62</f>
        <v>0</v>
      </c>
      <c r="I61" s="12"/>
    </row>
    <row r="62" spans="1:9" ht="31.5" hidden="1" customHeight="1" x14ac:dyDescent="0.2">
      <c r="A62" s="43" t="s">
        <v>22</v>
      </c>
      <c r="B62" s="104"/>
      <c r="C62" s="104">
        <v>633</v>
      </c>
      <c r="D62" s="14">
        <v>1</v>
      </c>
      <c r="E62" s="15">
        <v>7</v>
      </c>
      <c r="F62" s="16" t="s">
        <v>36</v>
      </c>
      <c r="G62" s="29">
        <v>240</v>
      </c>
      <c r="H62" s="18"/>
      <c r="I62" s="12"/>
    </row>
    <row r="63" spans="1:9" ht="15.95" customHeight="1" x14ac:dyDescent="0.2">
      <c r="A63" s="19" t="s">
        <v>37</v>
      </c>
      <c r="B63" s="104"/>
      <c r="C63" s="104">
        <v>633</v>
      </c>
      <c r="D63" s="20">
        <v>1</v>
      </c>
      <c r="E63" s="21">
        <v>11</v>
      </c>
      <c r="F63" s="22" t="s">
        <v>7</v>
      </c>
      <c r="G63" s="23" t="s">
        <v>7</v>
      </c>
      <c r="H63" s="24">
        <f>H64</f>
        <v>20</v>
      </c>
      <c r="I63" s="12"/>
    </row>
    <row r="64" spans="1:9" ht="15.95" customHeight="1" x14ac:dyDescent="0.2">
      <c r="A64" s="13" t="s">
        <v>9</v>
      </c>
      <c r="B64" s="104"/>
      <c r="C64" s="104">
        <v>633</v>
      </c>
      <c r="D64" s="14">
        <v>1</v>
      </c>
      <c r="E64" s="15">
        <v>11</v>
      </c>
      <c r="F64" s="16" t="s">
        <v>10</v>
      </c>
      <c r="G64" s="17" t="s">
        <v>7</v>
      </c>
      <c r="H64" s="18">
        <f>H65</f>
        <v>20</v>
      </c>
      <c r="I64" s="12"/>
    </row>
    <row r="65" spans="1:9" ht="15.95" customHeight="1" x14ac:dyDescent="0.2">
      <c r="A65" s="13" t="s">
        <v>38</v>
      </c>
      <c r="B65" s="104"/>
      <c r="C65" s="104">
        <v>633</v>
      </c>
      <c r="D65" s="14">
        <v>1</v>
      </c>
      <c r="E65" s="15">
        <v>11</v>
      </c>
      <c r="F65" s="16" t="s">
        <v>39</v>
      </c>
      <c r="G65" s="17" t="s">
        <v>7</v>
      </c>
      <c r="H65" s="18">
        <f>H66</f>
        <v>20</v>
      </c>
      <c r="I65" s="12"/>
    </row>
    <row r="66" spans="1:9" ht="15.95" customHeight="1" x14ac:dyDescent="0.2">
      <c r="A66" s="13" t="s">
        <v>23</v>
      </c>
      <c r="B66" s="104"/>
      <c r="C66" s="104">
        <v>633</v>
      </c>
      <c r="D66" s="14">
        <v>1</v>
      </c>
      <c r="E66" s="15">
        <v>11</v>
      </c>
      <c r="F66" s="16" t="s">
        <v>39</v>
      </c>
      <c r="G66" s="17">
        <v>800</v>
      </c>
      <c r="H66" s="18">
        <f>H67</f>
        <v>20</v>
      </c>
      <c r="I66" s="12"/>
    </row>
    <row r="67" spans="1:9" ht="15.95" customHeight="1" x14ac:dyDescent="0.2">
      <c r="A67" s="25" t="s">
        <v>40</v>
      </c>
      <c r="B67" s="104"/>
      <c r="C67" s="104">
        <v>633</v>
      </c>
      <c r="D67" s="26">
        <v>1</v>
      </c>
      <c r="E67" s="27">
        <v>11</v>
      </c>
      <c r="F67" s="28" t="s">
        <v>39</v>
      </c>
      <c r="G67" s="29">
        <v>870</v>
      </c>
      <c r="H67" s="30">
        <v>20</v>
      </c>
      <c r="I67" s="12"/>
    </row>
    <row r="68" spans="1:9" ht="15.95" customHeight="1" x14ac:dyDescent="0.2">
      <c r="A68" s="37" t="s">
        <v>41</v>
      </c>
      <c r="B68" s="104"/>
      <c r="C68" s="104">
        <v>633</v>
      </c>
      <c r="D68" s="38">
        <v>1</v>
      </c>
      <c r="E68" s="39">
        <v>13</v>
      </c>
      <c r="F68" s="40" t="s">
        <v>7</v>
      </c>
      <c r="G68" s="41" t="s">
        <v>7</v>
      </c>
      <c r="H68" s="42">
        <f>H69</f>
        <v>232</v>
      </c>
      <c r="I68" s="12"/>
    </row>
    <row r="69" spans="1:9" ht="15.95" customHeight="1" x14ac:dyDescent="0.2">
      <c r="A69" s="13" t="s">
        <v>9</v>
      </c>
      <c r="B69" s="104"/>
      <c r="C69" s="104">
        <v>633</v>
      </c>
      <c r="D69" s="14">
        <v>1</v>
      </c>
      <c r="E69" s="15">
        <v>13</v>
      </c>
      <c r="F69" s="16" t="s">
        <v>10</v>
      </c>
      <c r="G69" s="17" t="s">
        <v>7</v>
      </c>
      <c r="H69" s="18">
        <f>H70+H75</f>
        <v>232</v>
      </c>
      <c r="I69" s="12"/>
    </row>
    <row r="70" spans="1:9" ht="32.1" customHeight="1" x14ac:dyDescent="0.2">
      <c r="A70" s="13" t="s">
        <v>42</v>
      </c>
      <c r="B70" s="104"/>
      <c r="C70" s="104">
        <v>633</v>
      </c>
      <c r="D70" s="14">
        <v>1</v>
      </c>
      <c r="E70" s="15">
        <v>13</v>
      </c>
      <c r="F70" s="16" t="s">
        <v>43</v>
      </c>
      <c r="G70" s="17" t="s">
        <v>7</v>
      </c>
      <c r="H70" s="18">
        <f>H71+H73</f>
        <v>0</v>
      </c>
      <c r="I70" s="12"/>
    </row>
    <row r="71" spans="1:9" ht="32.1" customHeight="1" x14ac:dyDescent="0.2">
      <c r="A71" s="13" t="s">
        <v>21</v>
      </c>
      <c r="B71" s="104"/>
      <c r="C71" s="104">
        <v>633</v>
      </c>
      <c r="D71" s="14">
        <v>1</v>
      </c>
      <c r="E71" s="15">
        <v>13</v>
      </c>
      <c r="F71" s="16" t="s">
        <v>43</v>
      </c>
      <c r="G71" s="17">
        <v>200</v>
      </c>
      <c r="H71" s="18">
        <f>H72</f>
        <v>0</v>
      </c>
      <c r="I71" s="12"/>
    </row>
    <row r="72" spans="1:9" ht="32.1" customHeight="1" x14ac:dyDescent="0.2">
      <c r="A72" s="43" t="s">
        <v>22</v>
      </c>
      <c r="B72" s="104"/>
      <c r="C72" s="104">
        <v>633</v>
      </c>
      <c r="D72" s="27">
        <v>1</v>
      </c>
      <c r="E72" s="27">
        <v>13</v>
      </c>
      <c r="F72" s="44" t="s">
        <v>43</v>
      </c>
      <c r="G72" s="29">
        <v>240</v>
      </c>
      <c r="H72" s="30"/>
      <c r="I72" s="12"/>
    </row>
    <row r="73" spans="1:9" ht="15.75" hidden="1" customHeight="1" x14ac:dyDescent="0.2">
      <c r="A73" s="13" t="s">
        <v>23</v>
      </c>
      <c r="B73" s="104"/>
      <c r="C73" s="104">
        <v>633</v>
      </c>
      <c r="D73" s="14">
        <v>1</v>
      </c>
      <c r="E73" s="15">
        <v>13</v>
      </c>
      <c r="F73" s="16" t="s">
        <v>43</v>
      </c>
      <c r="G73" s="29">
        <v>800</v>
      </c>
      <c r="H73" s="30">
        <f>H74</f>
        <v>0</v>
      </c>
      <c r="I73" s="12"/>
    </row>
    <row r="74" spans="1:9" ht="15.75" hidden="1" customHeight="1" x14ac:dyDescent="0.2">
      <c r="A74" s="43" t="s">
        <v>24</v>
      </c>
      <c r="B74" s="104"/>
      <c r="C74" s="104">
        <v>633</v>
      </c>
      <c r="D74" s="27">
        <v>1</v>
      </c>
      <c r="E74" s="27">
        <v>13</v>
      </c>
      <c r="F74" s="44" t="s">
        <v>43</v>
      </c>
      <c r="G74" s="29">
        <v>850</v>
      </c>
      <c r="H74" s="30"/>
      <c r="I74" s="12"/>
    </row>
    <row r="75" spans="1:9" ht="15.95" customHeight="1" x14ac:dyDescent="0.2">
      <c r="A75" s="43" t="s">
        <v>44</v>
      </c>
      <c r="B75" s="104"/>
      <c r="C75" s="104">
        <v>633</v>
      </c>
      <c r="D75" s="27">
        <v>1</v>
      </c>
      <c r="E75" s="27">
        <v>13</v>
      </c>
      <c r="F75" s="44" t="s">
        <v>45</v>
      </c>
      <c r="G75" s="29" t="s">
        <v>7</v>
      </c>
      <c r="H75" s="30">
        <f>H76+H78</f>
        <v>232</v>
      </c>
      <c r="I75" s="12"/>
    </row>
    <row r="76" spans="1:9" ht="32.1" customHeight="1" x14ac:dyDescent="0.2">
      <c r="A76" s="13" t="s">
        <v>21</v>
      </c>
      <c r="B76" s="104"/>
      <c r="C76" s="104">
        <v>633</v>
      </c>
      <c r="D76" s="27">
        <v>1</v>
      </c>
      <c r="E76" s="27">
        <v>13</v>
      </c>
      <c r="F76" s="44" t="s">
        <v>45</v>
      </c>
      <c r="G76" s="29">
        <v>200</v>
      </c>
      <c r="H76" s="30">
        <f>H77</f>
        <v>180</v>
      </c>
      <c r="I76" s="12"/>
    </row>
    <row r="77" spans="1:9" ht="15" customHeight="1" x14ac:dyDescent="0.2">
      <c r="A77" s="25" t="s">
        <v>22</v>
      </c>
      <c r="B77" s="104"/>
      <c r="C77" s="104">
        <v>633</v>
      </c>
      <c r="D77" s="26">
        <v>1</v>
      </c>
      <c r="E77" s="27">
        <v>13</v>
      </c>
      <c r="F77" s="44" t="s">
        <v>45</v>
      </c>
      <c r="G77" s="29">
        <v>240</v>
      </c>
      <c r="H77" s="30">
        <v>180</v>
      </c>
      <c r="I77" s="12"/>
    </row>
    <row r="78" spans="1:9" ht="22.5" customHeight="1" x14ac:dyDescent="0.2">
      <c r="A78" s="13" t="s">
        <v>23</v>
      </c>
      <c r="B78" s="104"/>
      <c r="C78" s="104">
        <v>633</v>
      </c>
      <c r="D78" s="14">
        <v>1</v>
      </c>
      <c r="E78" s="15">
        <v>13</v>
      </c>
      <c r="F78" s="44" t="s">
        <v>45</v>
      </c>
      <c r="G78" s="17">
        <v>800</v>
      </c>
      <c r="H78" s="18">
        <f>+H79+H81</f>
        <v>52</v>
      </c>
      <c r="I78" s="12"/>
    </row>
    <row r="79" spans="1:9" ht="24" customHeight="1" x14ac:dyDescent="0.2">
      <c r="A79" s="25" t="s">
        <v>46</v>
      </c>
      <c r="B79" s="104"/>
      <c r="C79" s="104">
        <v>633</v>
      </c>
      <c r="D79" s="26">
        <v>1</v>
      </c>
      <c r="E79" s="27">
        <v>13</v>
      </c>
      <c r="F79" s="45" t="s">
        <v>45</v>
      </c>
      <c r="G79" s="29">
        <v>830</v>
      </c>
      <c r="H79" s="30">
        <v>50</v>
      </c>
      <c r="I79" s="12"/>
    </row>
    <row r="80" spans="1:9" ht="0.75" customHeight="1" x14ac:dyDescent="0.2">
      <c r="A80" s="43" t="s">
        <v>24</v>
      </c>
      <c r="B80" s="104"/>
      <c r="C80" s="104">
        <v>633</v>
      </c>
      <c r="D80" s="26">
        <v>1</v>
      </c>
      <c r="E80" s="27">
        <v>13</v>
      </c>
      <c r="F80" s="44" t="s">
        <v>45</v>
      </c>
      <c r="G80" s="29">
        <v>830</v>
      </c>
      <c r="H80" s="30"/>
      <c r="I80" s="12"/>
    </row>
    <row r="81" spans="1:9" ht="20.25" customHeight="1" x14ac:dyDescent="0.2">
      <c r="A81" s="25" t="s">
        <v>24</v>
      </c>
      <c r="B81" s="104"/>
      <c r="C81" s="104">
        <v>633</v>
      </c>
      <c r="D81" s="26">
        <v>1</v>
      </c>
      <c r="E81" s="27">
        <v>13</v>
      </c>
      <c r="F81" s="45" t="s">
        <v>45</v>
      </c>
      <c r="G81" s="139">
        <v>850</v>
      </c>
      <c r="H81" s="18">
        <v>2</v>
      </c>
      <c r="I81" s="12"/>
    </row>
    <row r="82" spans="1:9" ht="15.95" customHeight="1" x14ac:dyDescent="0.2">
      <c r="A82" s="6" t="s">
        <v>47</v>
      </c>
      <c r="B82" s="104"/>
      <c r="C82" s="104">
        <v>633</v>
      </c>
      <c r="D82" s="26">
        <v>1</v>
      </c>
      <c r="E82" s="27">
        <v>13</v>
      </c>
      <c r="F82" s="44" t="s">
        <v>45</v>
      </c>
      <c r="G82" s="10" t="s">
        <v>7</v>
      </c>
      <c r="H82" s="11">
        <f>H83</f>
        <v>78.5</v>
      </c>
      <c r="I82" s="12"/>
    </row>
    <row r="83" spans="1:9" ht="15.95" customHeight="1" x14ac:dyDescent="0.2">
      <c r="A83" s="13" t="s">
        <v>16</v>
      </c>
      <c r="B83" s="104"/>
      <c r="C83" s="104">
        <v>633</v>
      </c>
      <c r="D83" s="14">
        <v>2</v>
      </c>
      <c r="E83" s="15">
        <v>3</v>
      </c>
      <c r="F83" s="16"/>
      <c r="G83" s="17" t="s">
        <v>7</v>
      </c>
      <c r="H83" s="18">
        <f>H84</f>
        <v>78.5</v>
      </c>
      <c r="I83" s="12"/>
    </row>
    <row r="84" spans="1:9" s="51" customFormat="1" ht="32.1" customHeight="1" x14ac:dyDescent="0.25">
      <c r="A84" s="46" t="s">
        <v>48</v>
      </c>
      <c r="B84" s="104"/>
      <c r="C84" s="104">
        <v>633</v>
      </c>
      <c r="D84" s="14">
        <v>2</v>
      </c>
      <c r="E84" s="15">
        <v>3</v>
      </c>
      <c r="F84" s="47"/>
      <c r="G84" s="48" t="s">
        <v>7</v>
      </c>
      <c r="H84" s="49">
        <f>H85+H87</f>
        <v>78.5</v>
      </c>
      <c r="I84" s="50"/>
    </row>
    <row r="85" spans="1:9" ht="63.95" customHeight="1" x14ac:dyDescent="0.2">
      <c r="A85" s="13" t="s">
        <v>13</v>
      </c>
      <c r="B85" s="104"/>
      <c r="C85" s="104">
        <v>633</v>
      </c>
      <c r="D85" s="14">
        <v>2</v>
      </c>
      <c r="E85" s="15">
        <v>3</v>
      </c>
      <c r="F85" s="16" t="s">
        <v>49</v>
      </c>
      <c r="G85" s="17">
        <v>100</v>
      </c>
      <c r="H85" s="18">
        <f>H86</f>
        <v>73.8</v>
      </c>
      <c r="I85" s="12"/>
    </row>
    <row r="86" spans="1:9" ht="32.1" customHeight="1" x14ac:dyDescent="0.2">
      <c r="A86" s="13" t="s">
        <v>50</v>
      </c>
      <c r="B86" s="104"/>
      <c r="C86" s="104">
        <v>633</v>
      </c>
      <c r="D86" s="14">
        <v>2</v>
      </c>
      <c r="E86" s="15">
        <v>3</v>
      </c>
      <c r="F86" s="16" t="s">
        <v>49</v>
      </c>
      <c r="G86" s="17">
        <v>120</v>
      </c>
      <c r="H86" s="18">
        <v>73.8</v>
      </c>
      <c r="I86" s="12"/>
    </row>
    <row r="87" spans="1:9" ht="32.1" customHeight="1" x14ac:dyDescent="0.2">
      <c r="A87" s="13" t="s">
        <v>21</v>
      </c>
      <c r="B87" s="104"/>
      <c r="C87" s="104">
        <v>633</v>
      </c>
      <c r="D87" s="14">
        <v>2</v>
      </c>
      <c r="E87" s="15">
        <v>3</v>
      </c>
      <c r="F87" s="16" t="s">
        <v>51</v>
      </c>
      <c r="G87" s="17">
        <v>200</v>
      </c>
      <c r="H87" s="18">
        <f>H88</f>
        <v>4.7</v>
      </c>
      <c r="I87" s="12"/>
    </row>
    <row r="88" spans="1:9" ht="32.1" customHeight="1" x14ac:dyDescent="0.2">
      <c r="A88" s="13" t="s">
        <v>22</v>
      </c>
      <c r="B88" s="104"/>
      <c r="C88" s="104">
        <v>633</v>
      </c>
      <c r="D88" s="14">
        <v>2</v>
      </c>
      <c r="E88" s="15">
        <v>3</v>
      </c>
      <c r="F88" s="16" t="s">
        <v>51</v>
      </c>
      <c r="G88" s="17">
        <v>240</v>
      </c>
      <c r="H88" s="18">
        <v>4.7</v>
      </c>
      <c r="I88" s="12"/>
    </row>
    <row r="89" spans="1:9" ht="32.1" customHeight="1" x14ac:dyDescent="0.2">
      <c r="A89" s="6" t="s">
        <v>52</v>
      </c>
      <c r="B89" s="104"/>
      <c r="C89" s="104">
        <v>633</v>
      </c>
      <c r="D89" s="7">
        <v>3</v>
      </c>
      <c r="E89" s="15"/>
      <c r="F89" s="16"/>
      <c r="G89" s="17"/>
      <c r="H89" s="18">
        <f>H90</f>
        <v>18</v>
      </c>
      <c r="I89" s="12"/>
    </row>
    <row r="90" spans="1:9" ht="32.1" customHeight="1" x14ac:dyDescent="0.2">
      <c r="A90" s="6" t="s">
        <v>53</v>
      </c>
      <c r="B90" s="104"/>
      <c r="C90" s="104">
        <v>633</v>
      </c>
      <c r="D90" s="7">
        <v>3</v>
      </c>
      <c r="E90" s="8">
        <v>9</v>
      </c>
      <c r="F90" s="9" t="s">
        <v>7</v>
      </c>
      <c r="G90" s="10" t="s">
        <v>7</v>
      </c>
      <c r="H90" s="11">
        <f>H91+H101</f>
        <v>18</v>
      </c>
      <c r="I90" s="12"/>
    </row>
    <row r="91" spans="1:9" ht="78.75" x14ac:dyDescent="0.2">
      <c r="A91" s="13" t="s">
        <v>309</v>
      </c>
      <c r="B91" s="104"/>
      <c r="C91" s="104">
        <v>633</v>
      </c>
      <c r="D91" s="14">
        <v>3</v>
      </c>
      <c r="E91" s="15">
        <v>9</v>
      </c>
      <c r="F91" s="16" t="s">
        <v>54</v>
      </c>
      <c r="G91" s="17" t="s">
        <v>7</v>
      </c>
      <c r="H91" s="18">
        <f>H92+H95+H98</f>
        <v>18</v>
      </c>
      <c r="I91" s="12"/>
    </row>
    <row r="92" spans="1:9" ht="42.75" customHeight="1" x14ac:dyDescent="0.2">
      <c r="A92" s="13" t="s">
        <v>55</v>
      </c>
      <c r="B92" s="104"/>
      <c r="C92" s="104">
        <v>633</v>
      </c>
      <c r="D92" s="14">
        <v>3</v>
      </c>
      <c r="E92" s="15">
        <v>9</v>
      </c>
      <c r="F92" s="28" t="s">
        <v>56</v>
      </c>
      <c r="G92" s="17" t="s">
        <v>7</v>
      </c>
      <c r="H92" s="18">
        <f>H93</f>
        <v>15</v>
      </c>
      <c r="I92" s="12"/>
    </row>
    <row r="93" spans="1:9" ht="32.1" customHeight="1" x14ac:dyDescent="0.2">
      <c r="A93" s="13" t="s">
        <v>21</v>
      </c>
      <c r="B93" s="104"/>
      <c r="C93" s="104">
        <v>633</v>
      </c>
      <c r="D93" s="26">
        <v>3</v>
      </c>
      <c r="E93" s="27">
        <v>9</v>
      </c>
      <c r="F93" s="28" t="s">
        <v>56</v>
      </c>
      <c r="G93" s="29">
        <v>200</v>
      </c>
      <c r="H93" s="30">
        <f>H94</f>
        <v>15</v>
      </c>
      <c r="I93" s="12"/>
    </row>
    <row r="94" spans="1:9" ht="32.1" customHeight="1" x14ac:dyDescent="0.2">
      <c r="A94" s="25" t="s">
        <v>22</v>
      </c>
      <c r="B94" s="104"/>
      <c r="C94" s="104">
        <v>633</v>
      </c>
      <c r="D94" s="26">
        <v>3</v>
      </c>
      <c r="E94" s="27">
        <v>9</v>
      </c>
      <c r="F94" s="28" t="s">
        <v>56</v>
      </c>
      <c r="G94" s="29">
        <v>240</v>
      </c>
      <c r="H94" s="30">
        <v>15</v>
      </c>
      <c r="I94" s="12"/>
    </row>
    <row r="95" spans="1:9" ht="32.1" customHeight="1" x14ac:dyDescent="0.2">
      <c r="A95" s="13" t="s">
        <v>57</v>
      </c>
      <c r="B95" s="104"/>
      <c r="C95" s="104">
        <v>633</v>
      </c>
      <c r="D95" s="14">
        <v>3</v>
      </c>
      <c r="E95" s="15">
        <v>9</v>
      </c>
      <c r="F95" s="16" t="s">
        <v>58</v>
      </c>
      <c r="G95" s="17"/>
      <c r="H95" s="18">
        <f>H96</f>
        <v>3</v>
      </c>
      <c r="I95" s="12"/>
    </row>
    <row r="96" spans="1:9" ht="32.1" customHeight="1" x14ac:dyDescent="0.2">
      <c r="A96" s="13" t="s">
        <v>21</v>
      </c>
      <c r="B96" s="104"/>
      <c r="C96" s="104">
        <v>633</v>
      </c>
      <c r="D96" s="14">
        <v>3</v>
      </c>
      <c r="E96" s="15">
        <v>9</v>
      </c>
      <c r="F96" s="16" t="s">
        <v>58</v>
      </c>
      <c r="G96" s="17">
        <v>200</v>
      </c>
      <c r="H96" s="18">
        <f>H97</f>
        <v>3</v>
      </c>
      <c r="I96" s="12"/>
    </row>
    <row r="97" spans="1:9" ht="32.1" customHeight="1" x14ac:dyDescent="0.2">
      <c r="A97" s="25" t="s">
        <v>22</v>
      </c>
      <c r="B97" s="104"/>
      <c r="C97" s="104">
        <v>633</v>
      </c>
      <c r="D97" s="14">
        <v>3</v>
      </c>
      <c r="E97" s="15">
        <v>9</v>
      </c>
      <c r="F97" s="16" t="s">
        <v>58</v>
      </c>
      <c r="G97" s="17">
        <v>240</v>
      </c>
      <c r="H97" s="18">
        <v>3</v>
      </c>
      <c r="I97" s="12"/>
    </row>
    <row r="98" spans="1:9" ht="32.25" customHeight="1" x14ac:dyDescent="0.2">
      <c r="A98" s="13" t="s">
        <v>59</v>
      </c>
      <c r="B98" s="104"/>
      <c r="C98" s="104">
        <v>633</v>
      </c>
      <c r="D98" s="14">
        <v>3</v>
      </c>
      <c r="E98" s="15">
        <v>9</v>
      </c>
      <c r="F98" s="16" t="s">
        <v>60</v>
      </c>
      <c r="G98" s="17"/>
      <c r="H98" s="18">
        <f>H99</f>
        <v>0</v>
      </c>
      <c r="I98" s="12"/>
    </row>
    <row r="99" spans="1:9" ht="31.5" customHeight="1" x14ac:dyDescent="0.2">
      <c r="A99" s="13" t="s">
        <v>21</v>
      </c>
      <c r="B99" s="104"/>
      <c r="C99" s="104">
        <v>633</v>
      </c>
      <c r="D99" s="14">
        <v>3</v>
      </c>
      <c r="E99" s="15">
        <v>9</v>
      </c>
      <c r="F99" s="16" t="s">
        <v>60</v>
      </c>
      <c r="G99" s="17">
        <v>200</v>
      </c>
      <c r="H99" s="18">
        <f>H100</f>
        <v>0</v>
      </c>
      <c r="I99" s="12"/>
    </row>
    <row r="100" spans="1:9" ht="27.75" customHeight="1" x14ac:dyDescent="0.2">
      <c r="A100" s="25" t="s">
        <v>22</v>
      </c>
      <c r="B100" s="104"/>
      <c r="C100" s="104">
        <v>633</v>
      </c>
      <c r="D100" s="14">
        <v>3</v>
      </c>
      <c r="E100" s="15">
        <v>9</v>
      </c>
      <c r="F100" s="16" t="s">
        <v>60</v>
      </c>
      <c r="G100" s="17">
        <v>240</v>
      </c>
      <c r="H100" s="18"/>
      <c r="I100" s="12"/>
    </row>
    <row r="101" spans="1:9" ht="15.75" hidden="1" customHeight="1" x14ac:dyDescent="0.2">
      <c r="A101" s="25" t="s">
        <v>9</v>
      </c>
      <c r="B101" s="104"/>
      <c r="C101" s="104">
        <v>633</v>
      </c>
      <c r="D101" s="14">
        <v>3</v>
      </c>
      <c r="E101" s="15">
        <v>9</v>
      </c>
      <c r="F101" s="16" t="s">
        <v>10</v>
      </c>
      <c r="G101" s="17"/>
      <c r="H101" s="18">
        <f>H102+H105+H108</f>
        <v>0</v>
      </c>
      <c r="I101" s="12"/>
    </row>
    <row r="102" spans="1:9" ht="48" hidden="1" customHeight="1" x14ac:dyDescent="0.2">
      <c r="A102" s="13" t="s">
        <v>61</v>
      </c>
      <c r="B102" s="104"/>
      <c r="C102" s="104">
        <v>633</v>
      </c>
      <c r="D102" s="14">
        <v>3</v>
      </c>
      <c r="E102" s="15">
        <v>9</v>
      </c>
      <c r="F102" s="16" t="s">
        <v>62</v>
      </c>
      <c r="G102" s="17"/>
      <c r="H102" s="18">
        <f>H103</f>
        <v>0</v>
      </c>
      <c r="I102" s="12"/>
    </row>
    <row r="103" spans="1:9" ht="31.5" hidden="1" customHeight="1" x14ac:dyDescent="0.2">
      <c r="A103" s="13" t="s">
        <v>21</v>
      </c>
      <c r="B103" s="104"/>
      <c r="C103" s="104">
        <v>633</v>
      </c>
      <c r="D103" s="14">
        <v>3</v>
      </c>
      <c r="E103" s="15">
        <v>9</v>
      </c>
      <c r="F103" s="16" t="s">
        <v>62</v>
      </c>
      <c r="G103" s="17">
        <v>200</v>
      </c>
      <c r="H103" s="18">
        <f>H104</f>
        <v>0</v>
      </c>
      <c r="I103" s="12"/>
    </row>
    <row r="104" spans="1:9" ht="31.5" hidden="1" customHeight="1" x14ac:dyDescent="0.2">
      <c r="A104" s="25" t="s">
        <v>22</v>
      </c>
      <c r="B104" s="104"/>
      <c r="C104" s="104">
        <v>633</v>
      </c>
      <c r="D104" s="14">
        <v>3</v>
      </c>
      <c r="E104" s="15">
        <v>9</v>
      </c>
      <c r="F104" s="16" t="s">
        <v>62</v>
      </c>
      <c r="G104" s="17">
        <v>240</v>
      </c>
      <c r="H104" s="18"/>
      <c r="I104" s="12"/>
    </row>
    <row r="105" spans="1:9" ht="31.5" hidden="1" customHeight="1" x14ac:dyDescent="0.2">
      <c r="A105" s="13" t="s">
        <v>63</v>
      </c>
      <c r="B105" s="104"/>
      <c r="C105" s="104">
        <v>633</v>
      </c>
      <c r="D105" s="14">
        <v>3</v>
      </c>
      <c r="E105" s="15">
        <v>9</v>
      </c>
      <c r="F105" s="16" t="s">
        <v>64</v>
      </c>
      <c r="G105" s="17"/>
      <c r="H105" s="18">
        <f>H106</f>
        <v>0</v>
      </c>
      <c r="I105" s="12"/>
    </row>
    <row r="106" spans="1:9" ht="31.5" hidden="1" customHeight="1" x14ac:dyDescent="0.2">
      <c r="A106" s="13" t="s">
        <v>21</v>
      </c>
      <c r="B106" s="104"/>
      <c r="C106" s="104">
        <v>633</v>
      </c>
      <c r="D106" s="14">
        <v>3</v>
      </c>
      <c r="E106" s="15">
        <v>9</v>
      </c>
      <c r="F106" s="16" t="s">
        <v>64</v>
      </c>
      <c r="G106" s="17">
        <v>200</v>
      </c>
      <c r="H106" s="18">
        <f>H107</f>
        <v>0</v>
      </c>
      <c r="I106" s="12"/>
    </row>
    <row r="107" spans="1:9" ht="31.5" hidden="1" customHeight="1" x14ac:dyDescent="0.2">
      <c r="A107" s="25" t="s">
        <v>22</v>
      </c>
      <c r="B107" s="104"/>
      <c r="C107" s="104">
        <v>633</v>
      </c>
      <c r="D107" s="14">
        <v>3</v>
      </c>
      <c r="E107" s="15">
        <v>9</v>
      </c>
      <c r="F107" s="16" t="s">
        <v>64</v>
      </c>
      <c r="G107" s="17">
        <v>240</v>
      </c>
      <c r="H107" s="18"/>
      <c r="I107" s="12"/>
    </row>
    <row r="108" spans="1:9" ht="31.5" hidden="1" customHeight="1" x14ac:dyDescent="0.2">
      <c r="A108" s="13" t="s">
        <v>65</v>
      </c>
      <c r="B108" s="104"/>
      <c r="C108" s="104">
        <v>633</v>
      </c>
      <c r="D108" s="14">
        <v>3</v>
      </c>
      <c r="E108" s="15">
        <v>9</v>
      </c>
      <c r="F108" s="16" t="s">
        <v>66</v>
      </c>
      <c r="G108" s="17"/>
      <c r="H108" s="18">
        <f>H109</f>
        <v>0</v>
      </c>
      <c r="I108" s="12"/>
    </row>
    <row r="109" spans="1:9" ht="31.5" hidden="1" customHeight="1" x14ac:dyDescent="0.2">
      <c r="A109" s="13" t="s">
        <v>21</v>
      </c>
      <c r="B109" s="104"/>
      <c r="C109" s="104">
        <v>633</v>
      </c>
      <c r="D109" s="14">
        <v>3</v>
      </c>
      <c r="E109" s="15">
        <v>9</v>
      </c>
      <c r="F109" s="16" t="s">
        <v>66</v>
      </c>
      <c r="G109" s="17">
        <v>200</v>
      </c>
      <c r="H109" s="18">
        <f>H110</f>
        <v>0</v>
      </c>
      <c r="I109" s="12"/>
    </row>
    <row r="110" spans="1:9" ht="31.5" hidden="1" customHeight="1" x14ac:dyDescent="0.2">
      <c r="A110" s="25" t="s">
        <v>22</v>
      </c>
      <c r="B110" s="104"/>
      <c r="C110" s="104">
        <v>633</v>
      </c>
      <c r="D110" s="14">
        <v>3</v>
      </c>
      <c r="E110" s="15">
        <v>9</v>
      </c>
      <c r="F110" s="16" t="s">
        <v>66</v>
      </c>
      <c r="G110" s="17">
        <v>240</v>
      </c>
      <c r="H110" s="18"/>
      <c r="I110" s="12"/>
    </row>
    <row r="111" spans="1:9" ht="15.95" customHeight="1" x14ac:dyDescent="0.2">
      <c r="A111" s="19" t="s">
        <v>67</v>
      </c>
      <c r="B111" s="104"/>
      <c r="C111" s="104">
        <v>633</v>
      </c>
      <c r="D111" s="20">
        <v>4</v>
      </c>
      <c r="E111" s="15"/>
      <c r="F111" s="16"/>
      <c r="G111" s="17"/>
      <c r="H111" s="18">
        <f>H112+H126+H203+H188</f>
        <v>2787.7</v>
      </c>
      <c r="I111" s="12"/>
    </row>
    <row r="112" spans="1:9" ht="0.75" customHeight="1" x14ac:dyDescent="0.2">
      <c r="A112" s="52" t="s">
        <v>68</v>
      </c>
      <c r="B112" s="104"/>
      <c r="C112" s="104">
        <v>633</v>
      </c>
      <c r="D112" s="53">
        <v>4</v>
      </c>
      <c r="E112" s="54">
        <v>6</v>
      </c>
      <c r="F112" s="55" t="s">
        <v>7</v>
      </c>
      <c r="G112" s="56" t="s">
        <v>7</v>
      </c>
      <c r="H112" s="57">
        <f>H113</f>
        <v>0</v>
      </c>
      <c r="I112" s="12"/>
    </row>
    <row r="113" spans="1:9" ht="14.25" hidden="1" customHeight="1" x14ac:dyDescent="0.2">
      <c r="A113" s="58" t="s">
        <v>9</v>
      </c>
      <c r="B113" s="104"/>
      <c r="C113" s="104">
        <v>633</v>
      </c>
      <c r="D113" s="59">
        <v>4</v>
      </c>
      <c r="E113" s="60">
        <v>6</v>
      </c>
      <c r="F113" s="61" t="s">
        <v>10</v>
      </c>
      <c r="G113" s="62"/>
      <c r="H113" s="63">
        <f>H114+H119</f>
        <v>0</v>
      </c>
      <c r="I113" s="12"/>
    </row>
    <row r="114" spans="1:9" ht="15.75" hidden="1" customHeight="1" x14ac:dyDescent="0.2">
      <c r="A114" s="58" t="s">
        <v>69</v>
      </c>
      <c r="B114" s="104"/>
      <c r="C114" s="104">
        <v>633</v>
      </c>
      <c r="D114" s="59">
        <v>4</v>
      </c>
      <c r="E114" s="60">
        <v>6</v>
      </c>
      <c r="F114" s="61" t="s">
        <v>70</v>
      </c>
      <c r="G114" s="62"/>
      <c r="H114" s="63">
        <f>H115+H117</f>
        <v>0</v>
      </c>
      <c r="I114" s="12"/>
    </row>
    <row r="115" spans="1:9" ht="31.5" hidden="1" customHeight="1" x14ac:dyDescent="0.2">
      <c r="A115" s="13" t="s">
        <v>21</v>
      </c>
      <c r="B115" s="104"/>
      <c r="C115" s="104">
        <v>633</v>
      </c>
      <c r="D115" s="59">
        <v>4</v>
      </c>
      <c r="E115" s="60">
        <v>6</v>
      </c>
      <c r="F115" s="61" t="s">
        <v>70</v>
      </c>
      <c r="G115" s="64">
        <v>200</v>
      </c>
      <c r="H115" s="63">
        <f>H116</f>
        <v>0</v>
      </c>
      <c r="I115" s="12"/>
    </row>
    <row r="116" spans="1:9" ht="31.5" hidden="1" customHeight="1" x14ac:dyDescent="0.2">
      <c r="A116" s="65" t="s">
        <v>22</v>
      </c>
      <c r="B116" s="104"/>
      <c r="C116" s="104">
        <v>633</v>
      </c>
      <c r="D116" s="66">
        <v>4</v>
      </c>
      <c r="E116" s="67">
        <v>6</v>
      </c>
      <c r="F116" s="61" t="s">
        <v>70</v>
      </c>
      <c r="G116" s="68">
        <v>240</v>
      </c>
      <c r="H116" s="63"/>
      <c r="I116" s="12"/>
    </row>
    <row r="117" spans="1:9" ht="31.5" hidden="1" customHeight="1" x14ac:dyDescent="0.2">
      <c r="A117" s="69" t="s">
        <v>71</v>
      </c>
      <c r="B117" s="104"/>
      <c r="C117" s="104">
        <v>633</v>
      </c>
      <c r="D117" s="59">
        <v>4</v>
      </c>
      <c r="E117" s="60">
        <v>6</v>
      </c>
      <c r="F117" s="61" t="s">
        <v>70</v>
      </c>
      <c r="G117" s="70">
        <v>400</v>
      </c>
      <c r="H117" s="63">
        <f>H118</f>
        <v>0</v>
      </c>
      <c r="I117" s="12"/>
    </row>
    <row r="118" spans="1:9" ht="15.75" hidden="1" customHeight="1" x14ac:dyDescent="0.2">
      <c r="A118" s="71" t="s">
        <v>72</v>
      </c>
      <c r="B118" s="104"/>
      <c r="C118" s="104">
        <v>633</v>
      </c>
      <c r="D118" s="66">
        <v>4</v>
      </c>
      <c r="E118" s="67">
        <v>6</v>
      </c>
      <c r="F118" s="61" t="s">
        <v>70</v>
      </c>
      <c r="G118" s="68">
        <v>410</v>
      </c>
      <c r="H118" s="63"/>
      <c r="I118" s="12"/>
    </row>
    <row r="119" spans="1:9" ht="15.75" hidden="1" customHeight="1" x14ac:dyDescent="0.2">
      <c r="A119" s="58" t="s">
        <v>73</v>
      </c>
      <c r="B119" s="104"/>
      <c r="C119" s="104">
        <v>633</v>
      </c>
      <c r="D119" s="59">
        <v>4</v>
      </c>
      <c r="E119" s="60">
        <v>6</v>
      </c>
      <c r="F119" s="61" t="s">
        <v>74</v>
      </c>
      <c r="G119" s="64"/>
      <c r="H119" s="63">
        <f>H120+H122+H124</f>
        <v>0</v>
      </c>
      <c r="I119" s="12"/>
    </row>
    <row r="120" spans="1:9" ht="31.5" hidden="1" customHeight="1" x14ac:dyDescent="0.2">
      <c r="A120" s="13" t="s">
        <v>21</v>
      </c>
      <c r="B120" s="104"/>
      <c r="C120" s="104">
        <v>633</v>
      </c>
      <c r="D120" s="59">
        <v>4</v>
      </c>
      <c r="E120" s="60">
        <v>6</v>
      </c>
      <c r="F120" s="61" t="s">
        <v>74</v>
      </c>
      <c r="G120" s="64">
        <v>200</v>
      </c>
      <c r="H120" s="72">
        <f>H121</f>
        <v>0</v>
      </c>
      <c r="I120" s="12"/>
    </row>
    <row r="121" spans="1:9" ht="31.5" hidden="1" customHeight="1" x14ac:dyDescent="0.2">
      <c r="A121" s="65" t="s">
        <v>22</v>
      </c>
      <c r="B121" s="104"/>
      <c r="C121" s="104">
        <v>633</v>
      </c>
      <c r="D121" s="66">
        <v>4</v>
      </c>
      <c r="E121" s="67">
        <v>6</v>
      </c>
      <c r="F121" s="61" t="s">
        <v>74</v>
      </c>
      <c r="G121" s="68">
        <v>240</v>
      </c>
      <c r="H121" s="73"/>
      <c r="I121" s="12"/>
    </row>
    <row r="122" spans="1:9" ht="31.5" hidden="1" customHeight="1" x14ac:dyDescent="0.2">
      <c r="A122" s="69" t="s">
        <v>71</v>
      </c>
      <c r="B122" s="104"/>
      <c r="C122" s="104">
        <v>633</v>
      </c>
      <c r="D122" s="59">
        <v>4</v>
      </c>
      <c r="E122" s="60">
        <v>6</v>
      </c>
      <c r="F122" s="61" t="s">
        <v>74</v>
      </c>
      <c r="G122" s="70">
        <v>400</v>
      </c>
      <c r="H122" s="73">
        <f>H123</f>
        <v>0</v>
      </c>
      <c r="I122" s="12"/>
    </row>
    <row r="123" spans="1:9" ht="15.75" hidden="1" customHeight="1" x14ac:dyDescent="0.2">
      <c r="A123" s="71" t="s">
        <v>72</v>
      </c>
      <c r="B123" s="104"/>
      <c r="C123" s="104">
        <v>633</v>
      </c>
      <c r="D123" s="66">
        <v>4</v>
      </c>
      <c r="E123" s="67">
        <v>6</v>
      </c>
      <c r="F123" s="61" t="s">
        <v>74</v>
      </c>
      <c r="G123" s="68">
        <v>410</v>
      </c>
      <c r="H123" s="73"/>
      <c r="I123" s="12"/>
    </row>
    <row r="124" spans="1:9" ht="15.75" hidden="1" customHeight="1" x14ac:dyDescent="0.2">
      <c r="A124" s="65" t="s">
        <v>23</v>
      </c>
      <c r="B124" s="104"/>
      <c r="C124" s="104">
        <v>633</v>
      </c>
      <c r="D124" s="59">
        <v>4</v>
      </c>
      <c r="E124" s="60">
        <v>6</v>
      </c>
      <c r="F124" s="61" t="s">
        <v>74</v>
      </c>
      <c r="G124" s="64">
        <v>800</v>
      </c>
      <c r="H124" s="72">
        <f>H125</f>
        <v>0</v>
      </c>
      <c r="I124" s="12"/>
    </row>
    <row r="125" spans="1:9" ht="48" hidden="1" customHeight="1" x14ac:dyDescent="0.2">
      <c r="A125" s="65" t="s">
        <v>75</v>
      </c>
      <c r="B125" s="104"/>
      <c r="C125" s="104">
        <v>633</v>
      </c>
      <c r="D125" s="66">
        <v>4</v>
      </c>
      <c r="E125" s="67">
        <v>6</v>
      </c>
      <c r="F125" s="61" t="s">
        <v>74</v>
      </c>
      <c r="G125" s="64">
        <v>810</v>
      </c>
      <c r="H125" s="72"/>
      <c r="I125" s="12"/>
    </row>
    <row r="126" spans="1:9" ht="21" customHeight="1" x14ac:dyDescent="0.2">
      <c r="A126" s="19" t="s">
        <v>76</v>
      </c>
      <c r="B126" s="104"/>
      <c r="C126" s="104">
        <v>633</v>
      </c>
      <c r="D126" s="20">
        <v>4</v>
      </c>
      <c r="E126" s="21">
        <v>9</v>
      </c>
      <c r="F126" s="22" t="s">
        <v>7</v>
      </c>
      <c r="G126" s="23" t="s">
        <v>7</v>
      </c>
      <c r="H126" s="24">
        <f>H127+H158+H173</f>
        <v>2787.7</v>
      </c>
      <c r="I126" s="12"/>
    </row>
    <row r="127" spans="1:9" ht="30.75" customHeight="1" x14ac:dyDescent="0.2">
      <c r="A127" s="13" t="s">
        <v>312</v>
      </c>
      <c r="B127" s="104"/>
      <c r="C127" s="104">
        <v>633</v>
      </c>
      <c r="D127" s="14">
        <v>4</v>
      </c>
      <c r="E127" s="15">
        <v>9</v>
      </c>
      <c r="F127" s="16" t="s">
        <v>77</v>
      </c>
      <c r="G127" s="23"/>
      <c r="H127" s="30">
        <f>H128+H143</f>
        <v>2587.6999999999998</v>
      </c>
      <c r="I127" s="12"/>
    </row>
    <row r="128" spans="1:9" ht="34.5" customHeight="1" x14ac:dyDescent="0.2">
      <c r="A128" s="13" t="s">
        <v>325</v>
      </c>
      <c r="B128" s="104"/>
      <c r="C128" s="104">
        <v>633</v>
      </c>
      <c r="D128" s="14">
        <v>4</v>
      </c>
      <c r="E128" s="15">
        <v>9</v>
      </c>
      <c r="F128" s="16" t="s">
        <v>78</v>
      </c>
      <c r="G128" s="23"/>
      <c r="H128" s="30">
        <f>H129+H136</f>
        <v>2587.6999999999998</v>
      </c>
      <c r="I128" s="12"/>
    </row>
    <row r="129" spans="1:9" ht="48" hidden="1" customHeight="1" x14ac:dyDescent="0.2">
      <c r="A129" s="13" t="s">
        <v>79</v>
      </c>
      <c r="B129" s="104"/>
      <c r="C129" s="104">
        <v>633</v>
      </c>
      <c r="D129" s="14">
        <v>4</v>
      </c>
      <c r="E129" s="15">
        <v>9</v>
      </c>
      <c r="F129" s="16" t="s">
        <v>80</v>
      </c>
      <c r="G129" s="23"/>
      <c r="H129" s="30">
        <f>H130+H132+H134</f>
        <v>0</v>
      </c>
      <c r="I129" s="12"/>
    </row>
    <row r="130" spans="1:9" ht="31.5" hidden="1" customHeight="1" x14ac:dyDescent="0.2">
      <c r="A130" s="13" t="s">
        <v>21</v>
      </c>
      <c r="B130" s="104"/>
      <c r="C130" s="104">
        <v>633</v>
      </c>
      <c r="D130" s="14">
        <v>4</v>
      </c>
      <c r="E130" s="15">
        <v>9</v>
      </c>
      <c r="F130" s="16" t="s">
        <v>80</v>
      </c>
      <c r="G130" s="29">
        <v>200</v>
      </c>
      <c r="H130" s="30">
        <f>H131</f>
        <v>0</v>
      </c>
      <c r="I130" s="12"/>
    </row>
    <row r="131" spans="1:9" ht="31.5" hidden="1" customHeight="1" x14ac:dyDescent="0.2">
      <c r="A131" s="25" t="s">
        <v>22</v>
      </c>
      <c r="B131" s="104"/>
      <c r="C131" s="104">
        <v>633</v>
      </c>
      <c r="D131" s="14">
        <v>4</v>
      </c>
      <c r="E131" s="15">
        <v>9</v>
      </c>
      <c r="F131" s="16" t="s">
        <v>80</v>
      </c>
      <c r="G131" s="29">
        <v>240</v>
      </c>
      <c r="H131" s="30"/>
      <c r="I131" s="12"/>
    </row>
    <row r="132" spans="1:9" ht="31.5" hidden="1" customHeight="1" x14ac:dyDescent="0.2">
      <c r="A132" s="31" t="s">
        <v>71</v>
      </c>
      <c r="B132" s="104"/>
      <c r="C132" s="104">
        <v>633</v>
      </c>
      <c r="D132" s="14">
        <v>4</v>
      </c>
      <c r="E132" s="15">
        <v>9</v>
      </c>
      <c r="F132" s="16" t="s">
        <v>80</v>
      </c>
      <c r="G132" s="35">
        <v>400</v>
      </c>
      <c r="H132" s="30">
        <f>H133</f>
        <v>0</v>
      </c>
      <c r="I132" s="12"/>
    </row>
    <row r="133" spans="1:9" ht="15.75" hidden="1" customHeight="1" x14ac:dyDescent="0.2">
      <c r="A133" s="43" t="s">
        <v>72</v>
      </c>
      <c r="B133" s="104"/>
      <c r="C133" s="104">
        <v>633</v>
      </c>
      <c r="D133" s="14">
        <v>4</v>
      </c>
      <c r="E133" s="15">
        <v>9</v>
      </c>
      <c r="F133" s="16" t="s">
        <v>80</v>
      </c>
      <c r="G133" s="29">
        <v>410</v>
      </c>
      <c r="H133" s="30"/>
      <c r="I133" s="12"/>
    </row>
    <row r="134" spans="1:9" ht="15.75" hidden="1" customHeight="1" x14ac:dyDescent="0.2">
      <c r="A134" s="25" t="s">
        <v>23</v>
      </c>
      <c r="B134" s="104"/>
      <c r="C134" s="104">
        <v>633</v>
      </c>
      <c r="D134" s="14">
        <v>4</v>
      </c>
      <c r="E134" s="15">
        <v>9</v>
      </c>
      <c r="F134" s="16" t="s">
        <v>80</v>
      </c>
      <c r="G134" s="17">
        <v>800</v>
      </c>
      <c r="H134" s="30">
        <f>H135</f>
        <v>0</v>
      </c>
      <c r="I134" s="12"/>
    </row>
    <row r="135" spans="1:9" ht="48" hidden="1" customHeight="1" x14ac:dyDescent="0.2">
      <c r="A135" s="65" t="s">
        <v>75</v>
      </c>
      <c r="B135" s="104"/>
      <c r="C135" s="104">
        <v>633</v>
      </c>
      <c r="D135" s="14">
        <v>4</v>
      </c>
      <c r="E135" s="15">
        <v>9</v>
      </c>
      <c r="F135" s="16" t="s">
        <v>80</v>
      </c>
      <c r="G135" s="17">
        <v>810</v>
      </c>
      <c r="H135" s="30"/>
      <c r="I135" s="12"/>
    </row>
    <row r="136" spans="1:9" ht="32.25" customHeight="1" x14ac:dyDescent="0.2">
      <c r="A136" s="13" t="s">
        <v>324</v>
      </c>
      <c r="B136" s="104"/>
      <c r="C136" s="104">
        <v>633</v>
      </c>
      <c r="D136" s="14">
        <v>4</v>
      </c>
      <c r="E136" s="15">
        <v>9</v>
      </c>
      <c r="F136" s="16" t="s">
        <v>81</v>
      </c>
      <c r="G136" s="23"/>
      <c r="H136" s="30">
        <f>H137+H139+H141</f>
        <v>2587.6999999999998</v>
      </c>
      <c r="I136" s="12"/>
    </row>
    <row r="137" spans="1:9" ht="32.1" customHeight="1" x14ac:dyDescent="0.2">
      <c r="A137" s="13" t="s">
        <v>21</v>
      </c>
      <c r="B137" s="104"/>
      <c r="C137" s="104">
        <v>633</v>
      </c>
      <c r="D137" s="14">
        <v>4</v>
      </c>
      <c r="E137" s="15">
        <v>9</v>
      </c>
      <c r="F137" s="16" t="s">
        <v>81</v>
      </c>
      <c r="G137" s="29">
        <v>200</v>
      </c>
      <c r="H137" s="30">
        <f>H138</f>
        <v>2587.6999999999998</v>
      </c>
      <c r="I137" s="12"/>
    </row>
    <row r="138" spans="1:9" ht="30.75" customHeight="1" x14ac:dyDescent="0.2">
      <c r="A138" s="25" t="s">
        <v>22</v>
      </c>
      <c r="B138" s="104"/>
      <c r="C138" s="104">
        <v>633</v>
      </c>
      <c r="D138" s="14">
        <v>4</v>
      </c>
      <c r="E138" s="15">
        <v>9</v>
      </c>
      <c r="F138" s="16" t="s">
        <v>81</v>
      </c>
      <c r="G138" s="29">
        <v>240</v>
      </c>
      <c r="H138" s="30">
        <v>2587.6999999999998</v>
      </c>
      <c r="I138" s="12"/>
    </row>
    <row r="139" spans="1:9" ht="31.5" hidden="1" customHeight="1" x14ac:dyDescent="0.2">
      <c r="A139" s="31" t="s">
        <v>71</v>
      </c>
      <c r="B139" s="104"/>
      <c r="C139" s="104">
        <v>633</v>
      </c>
      <c r="D139" s="14">
        <v>4</v>
      </c>
      <c r="E139" s="15">
        <v>9</v>
      </c>
      <c r="F139" s="16" t="s">
        <v>81</v>
      </c>
      <c r="G139" s="35">
        <v>400</v>
      </c>
      <c r="H139" s="30">
        <f>H140</f>
        <v>0</v>
      </c>
      <c r="I139" s="12"/>
    </row>
    <row r="140" spans="1:9" ht="15.75" hidden="1" customHeight="1" x14ac:dyDescent="0.2">
      <c r="A140" s="43" t="s">
        <v>72</v>
      </c>
      <c r="B140" s="104"/>
      <c r="C140" s="104">
        <v>633</v>
      </c>
      <c r="D140" s="14">
        <v>4</v>
      </c>
      <c r="E140" s="15">
        <v>9</v>
      </c>
      <c r="F140" s="16" t="s">
        <v>81</v>
      </c>
      <c r="G140" s="29">
        <v>410</v>
      </c>
      <c r="H140" s="30"/>
      <c r="I140" s="12"/>
    </row>
    <row r="141" spans="1:9" ht="15.75" hidden="1" customHeight="1" x14ac:dyDescent="0.2">
      <c r="A141" s="25" t="s">
        <v>23</v>
      </c>
      <c r="B141" s="104"/>
      <c r="C141" s="104">
        <v>633</v>
      </c>
      <c r="D141" s="14">
        <v>4</v>
      </c>
      <c r="E141" s="15">
        <v>9</v>
      </c>
      <c r="F141" s="16" t="s">
        <v>81</v>
      </c>
      <c r="G141" s="17">
        <v>800</v>
      </c>
      <c r="H141" s="30">
        <f>H142</f>
        <v>0</v>
      </c>
      <c r="I141" s="12"/>
    </row>
    <row r="142" spans="1:9" ht="46.5" hidden="1" customHeight="1" x14ac:dyDescent="0.2">
      <c r="A142" s="65" t="s">
        <v>75</v>
      </c>
      <c r="B142" s="104"/>
      <c r="C142" s="104">
        <v>633</v>
      </c>
      <c r="D142" s="14">
        <v>4</v>
      </c>
      <c r="E142" s="15">
        <v>9</v>
      </c>
      <c r="F142" s="16" t="s">
        <v>81</v>
      </c>
      <c r="G142" s="17">
        <v>810</v>
      </c>
      <c r="H142" s="30"/>
      <c r="I142" s="12"/>
    </row>
    <row r="143" spans="1:9" ht="48" hidden="1" customHeight="1" x14ac:dyDescent="0.2">
      <c r="A143" s="13" t="s">
        <v>82</v>
      </c>
      <c r="B143" s="104"/>
      <c r="C143" s="104">
        <v>633</v>
      </c>
      <c r="D143" s="14">
        <v>4</v>
      </c>
      <c r="E143" s="15">
        <v>9</v>
      </c>
      <c r="F143" s="16" t="s">
        <v>83</v>
      </c>
      <c r="G143" s="23"/>
      <c r="H143" s="30">
        <f>H144+H151</f>
        <v>0</v>
      </c>
      <c r="I143" s="12"/>
    </row>
    <row r="144" spans="1:9" ht="48" hidden="1" customHeight="1" x14ac:dyDescent="0.2">
      <c r="A144" s="13" t="s">
        <v>84</v>
      </c>
      <c r="B144" s="104"/>
      <c r="C144" s="104">
        <v>633</v>
      </c>
      <c r="D144" s="14">
        <v>4</v>
      </c>
      <c r="E144" s="15">
        <v>9</v>
      </c>
      <c r="F144" s="16" t="s">
        <v>85</v>
      </c>
      <c r="G144" s="23"/>
      <c r="H144" s="30">
        <f>H145+H147+H149</f>
        <v>0</v>
      </c>
      <c r="I144" s="12"/>
    </row>
    <row r="145" spans="1:9" ht="31.5" hidden="1" customHeight="1" x14ac:dyDescent="0.2">
      <c r="A145" s="13" t="s">
        <v>21</v>
      </c>
      <c r="B145" s="104"/>
      <c r="C145" s="104">
        <v>633</v>
      </c>
      <c r="D145" s="14">
        <v>4</v>
      </c>
      <c r="E145" s="15">
        <v>9</v>
      </c>
      <c r="F145" s="16" t="s">
        <v>85</v>
      </c>
      <c r="G145" s="29">
        <v>200</v>
      </c>
      <c r="H145" s="30">
        <f>H146</f>
        <v>0</v>
      </c>
      <c r="I145" s="12"/>
    </row>
    <row r="146" spans="1:9" ht="31.5" hidden="1" customHeight="1" x14ac:dyDescent="0.2">
      <c r="A146" s="25" t="s">
        <v>22</v>
      </c>
      <c r="B146" s="104"/>
      <c r="C146" s="104">
        <v>633</v>
      </c>
      <c r="D146" s="14">
        <v>4</v>
      </c>
      <c r="E146" s="15">
        <v>9</v>
      </c>
      <c r="F146" s="16" t="s">
        <v>85</v>
      </c>
      <c r="G146" s="29">
        <v>240</v>
      </c>
      <c r="H146" s="30"/>
      <c r="I146" s="12"/>
    </row>
    <row r="147" spans="1:9" ht="31.5" hidden="1" customHeight="1" x14ac:dyDescent="0.2">
      <c r="A147" s="31" t="s">
        <v>71</v>
      </c>
      <c r="B147" s="104"/>
      <c r="C147" s="104">
        <v>633</v>
      </c>
      <c r="D147" s="14">
        <v>4</v>
      </c>
      <c r="E147" s="15">
        <v>9</v>
      </c>
      <c r="F147" s="16" t="s">
        <v>85</v>
      </c>
      <c r="G147" s="35">
        <v>400</v>
      </c>
      <c r="H147" s="30">
        <f>H148</f>
        <v>0</v>
      </c>
      <c r="I147" s="12"/>
    </row>
    <row r="148" spans="1:9" ht="15.75" hidden="1" customHeight="1" x14ac:dyDescent="0.2">
      <c r="A148" s="43" t="s">
        <v>72</v>
      </c>
      <c r="B148" s="104"/>
      <c r="C148" s="104">
        <v>633</v>
      </c>
      <c r="D148" s="14">
        <v>4</v>
      </c>
      <c r="E148" s="15">
        <v>9</v>
      </c>
      <c r="F148" s="16" t="s">
        <v>85</v>
      </c>
      <c r="G148" s="29">
        <v>410</v>
      </c>
      <c r="H148" s="30"/>
      <c r="I148" s="12"/>
    </row>
    <row r="149" spans="1:9" ht="15" hidden="1" customHeight="1" x14ac:dyDescent="0.2">
      <c r="A149" s="25" t="s">
        <v>23</v>
      </c>
      <c r="B149" s="104"/>
      <c r="C149" s="104">
        <v>633</v>
      </c>
      <c r="D149" s="14">
        <v>4</v>
      </c>
      <c r="E149" s="15">
        <v>9</v>
      </c>
      <c r="F149" s="16" t="s">
        <v>85</v>
      </c>
      <c r="G149" s="17">
        <v>800</v>
      </c>
      <c r="H149" s="30">
        <f>H150</f>
        <v>0</v>
      </c>
      <c r="I149" s="12"/>
    </row>
    <row r="150" spans="1:9" ht="48" hidden="1" customHeight="1" x14ac:dyDescent="0.2">
      <c r="A150" s="65" t="s">
        <v>75</v>
      </c>
      <c r="B150" s="104"/>
      <c r="C150" s="104">
        <v>633</v>
      </c>
      <c r="D150" s="14">
        <v>4</v>
      </c>
      <c r="E150" s="15">
        <v>9</v>
      </c>
      <c r="F150" s="16" t="s">
        <v>85</v>
      </c>
      <c r="G150" s="17">
        <v>810</v>
      </c>
      <c r="H150" s="30"/>
      <c r="I150" s="12"/>
    </row>
    <row r="151" spans="1:9" ht="31.5" hidden="1" customHeight="1" x14ac:dyDescent="0.2">
      <c r="A151" s="13" t="s">
        <v>86</v>
      </c>
      <c r="B151" s="104"/>
      <c r="C151" s="104">
        <v>633</v>
      </c>
      <c r="D151" s="14">
        <v>4</v>
      </c>
      <c r="E151" s="15">
        <v>9</v>
      </c>
      <c r="F151" s="16" t="s">
        <v>87</v>
      </c>
      <c r="G151" s="23"/>
      <c r="H151" s="30">
        <f>H152+H154+H156</f>
        <v>0</v>
      </c>
      <c r="I151" s="12"/>
    </row>
    <row r="152" spans="1:9" ht="31.5" hidden="1" customHeight="1" x14ac:dyDescent="0.2">
      <c r="A152" s="13" t="s">
        <v>21</v>
      </c>
      <c r="B152" s="104"/>
      <c r="C152" s="104">
        <v>633</v>
      </c>
      <c r="D152" s="14">
        <v>4</v>
      </c>
      <c r="E152" s="15">
        <v>9</v>
      </c>
      <c r="F152" s="16" t="s">
        <v>87</v>
      </c>
      <c r="G152" s="29">
        <v>200</v>
      </c>
      <c r="H152" s="30">
        <f>H153</f>
        <v>0</v>
      </c>
      <c r="I152" s="12"/>
    </row>
    <row r="153" spans="1:9" ht="31.5" hidden="1" customHeight="1" x14ac:dyDescent="0.2">
      <c r="A153" s="25" t="s">
        <v>22</v>
      </c>
      <c r="B153" s="104"/>
      <c r="C153" s="104">
        <v>633</v>
      </c>
      <c r="D153" s="14">
        <v>4</v>
      </c>
      <c r="E153" s="15">
        <v>9</v>
      </c>
      <c r="F153" s="16" t="s">
        <v>87</v>
      </c>
      <c r="G153" s="29">
        <v>240</v>
      </c>
      <c r="H153" s="30"/>
      <c r="I153" s="12"/>
    </row>
    <row r="154" spans="1:9" ht="31.5" hidden="1" customHeight="1" x14ac:dyDescent="0.2">
      <c r="A154" s="31" t="s">
        <v>71</v>
      </c>
      <c r="B154" s="104"/>
      <c r="C154" s="104">
        <v>633</v>
      </c>
      <c r="D154" s="14">
        <v>4</v>
      </c>
      <c r="E154" s="15">
        <v>9</v>
      </c>
      <c r="F154" s="16" t="s">
        <v>87</v>
      </c>
      <c r="G154" s="35">
        <v>400</v>
      </c>
      <c r="H154" s="30">
        <f>H155</f>
        <v>0</v>
      </c>
      <c r="I154" s="12"/>
    </row>
    <row r="155" spans="1:9" ht="15.75" hidden="1" customHeight="1" x14ac:dyDescent="0.2">
      <c r="A155" s="43" t="s">
        <v>72</v>
      </c>
      <c r="B155" s="104"/>
      <c r="C155" s="104">
        <v>633</v>
      </c>
      <c r="D155" s="14">
        <v>4</v>
      </c>
      <c r="E155" s="15">
        <v>9</v>
      </c>
      <c r="F155" s="16" t="s">
        <v>87</v>
      </c>
      <c r="G155" s="29">
        <v>410</v>
      </c>
      <c r="H155" s="30"/>
      <c r="I155" s="12"/>
    </row>
    <row r="156" spans="1:9" ht="15.75" hidden="1" customHeight="1" x14ac:dyDescent="0.2">
      <c r="A156" s="25" t="s">
        <v>23</v>
      </c>
      <c r="B156" s="104"/>
      <c r="C156" s="104">
        <v>633</v>
      </c>
      <c r="D156" s="14">
        <v>4</v>
      </c>
      <c r="E156" s="15">
        <v>9</v>
      </c>
      <c r="F156" s="16" t="s">
        <v>87</v>
      </c>
      <c r="G156" s="17">
        <v>800</v>
      </c>
      <c r="H156" s="30">
        <f>H157</f>
        <v>0</v>
      </c>
      <c r="I156" s="12"/>
    </row>
    <row r="157" spans="1:9" ht="48" hidden="1" customHeight="1" x14ac:dyDescent="0.2">
      <c r="A157" s="25" t="s">
        <v>75</v>
      </c>
      <c r="B157" s="104"/>
      <c r="C157" s="104">
        <v>633</v>
      </c>
      <c r="D157" s="14">
        <v>4</v>
      </c>
      <c r="E157" s="15">
        <v>9</v>
      </c>
      <c r="F157" s="16" t="s">
        <v>87</v>
      </c>
      <c r="G157" s="17">
        <v>810</v>
      </c>
      <c r="H157" s="30"/>
      <c r="I157" s="12"/>
    </row>
    <row r="158" spans="1:9" ht="46.5" customHeight="1" x14ac:dyDescent="0.2">
      <c r="A158" s="13" t="s">
        <v>308</v>
      </c>
      <c r="B158" s="104"/>
      <c r="C158" s="104">
        <v>633</v>
      </c>
      <c r="D158" s="14">
        <v>4</v>
      </c>
      <c r="E158" s="15">
        <v>9</v>
      </c>
      <c r="F158" s="16" t="s">
        <v>88</v>
      </c>
      <c r="G158" s="23"/>
      <c r="H158" s="30">
        <f>H159+H166</f>
        <v>200</v>
      </c>
      <c r="I158" s="12"/>
    </row>
    <row r="159" spans="1:9" ht="31.5" hidden="1" customHeight="1" x14ac:dyDescent="0.2">
      <c r="A159" s="13" t="s">
        <v>89</v>
      </c>
      <c r="B159" s="104"/>
      <c r="C159" s="104">
        <v>633</v>
      </c>
      <c r="D159" s="14">
        <v>4</v>
      </c>
      <c r="E159" s="15">
        <v>9</v>
      </c>
      <c r="F159" s="16" t="s">
        <v>90</v>
      </c>
      <c r="G159" s="23"/>
      <c r="H159" s="30">
        <f>H160+H162+H164</f>
        <v>0</v>
      </c>
      <c r="I159" s="12"/>
    </row>
    <row r="160" spans="1:9" ht="31.5" hidden="1" customHeight="1" x14ac:dyDescent="0.2">
      <c r="A160" s="13" t="s">
        <v>21</v>
      </c>
      <c r="B160" s="104"/>
      <c r="C160" s="104">
        <v>633</v>
      </c>
      <c r="D160" s="14">
        <v>4</v>
      </c>
      <c r="E160" s="15">
        <v>9</v>
      </c>
      <c r="F160" s="16" t="s">
        <v>90</v>
      </c>
      <c r="G160" s="29">
        <v>200</v>
      </c>
      <c r="H160" s="30">
        <f>H161</f>
        <v>0</v>
      </c>
      <c r="I160" s="12"/>
    </row>
    <row r="161" spans="1:9" ht="31.5" hidden="1" customHeight="1" x14ac:dyDescent="0.2">
      <c r="A161" s="25" t="s">
        <v>22</v>
      </c>
      <c r="B161" s="104"/>
      <c r="C161" s="104">
        <v>633</v>
      </c>
      <c r="D161" s="14">
        <v>4</v>
      </c>
      <c r="E161" s="15">
        <v>9</v>
      </c>
      <c r="F161" s="16" t="s">
        <v>90</v>
      </c>
      <c r="G161" s="29">
        <v>240</v>
      </c>
      <c r="H161" s="30"/>
      <c r="I161" s="12"/>
    </row>
    <row r="162" spans="1:9" ht="31.5" hidden="1" customHeight="1" x14ac:dyDescent="0.2">
      <c r="A162" s="31" t="s">
        <v>71</v>
      </c>
      <c r="B162" s="104"/>
      <c r="C162" s="104">
        <v>633</v>
      </c>
      <c r="D162" s="14">
        <v>4</v>
      </c>
      <c r="E162" s="15">
        <v>9</v>
      </c>
      <c r="F162" s="16" t="s">
        <v>90</v>
      </c>
      <c r="G162" s="35">
        <v>400</v>
      </c>
      <c r="H162" s="30">
        <f>H163</f>
        <v>0</v>
      </c>
      <c r="I162" s="12"/>
    </row>
    <row r="163" spans="1:9" ht="15.75" hidden="1" customHeight="1" x14ac:dyDescent="0.2">
      <c r="A163" s="43" t="s">
        <v>72</v>
      </c>
      <c r="B163" s="104"/>
      <c r="C163" s="104">
        <v>633</v>
      </c>
      <c r="D163" s="14">
        <v>4</v>
      </c>
      <c r="E163" s="15">
        <v>9</v>
      </c>
      <c r="F163" s="16" t="s">
        <v>90</v>
      </c>
      <c r="G163" s="29">
        <v>410</v>
      </c>
      <c r="H163" s="30"/>
      <c r="I163" s="12"/>
    </row>
    <row r="164" spans="1:9" ht="15.75" hidden="1" customHeight="1" x14ac:dyDescent="0.2">
      <c r="A164" s="25" t="s">
        <v>23</v>
      </c>
      <c r="B164" s="104"/>
      <c r="C164" s="104">
        <v>633</v>
      </c>
      <c r="D164" s="14">
        <v>4</v>
      </c>
      <c r="E164" s="15">
        <v>9</v>
      </c>
      <c r="F164" s="16" t="s">
        <v>90</v>
      </c>
      <c r="G164" s="17">
        <v>800</v>
      </c>
      <c r="H164" s="30">
        <f>H165</f>
        <v>0</v>
      </c>
      <c r="I164" s="12"/>
    </row>
    <row r="165" spans="1:9" ht="48" hidden="1" customHeight="1" x14ac:dyDescent="0.2">
      <c r="A165" s="25" t="s">
        <v>75</v>
      </c>
      <c r="B165" s="104"/>
      <c r="C165" s="104">
        <v>633</v>
      </c>
      <c r="D165" s="14">
        <v>4</v>
      </c>
      <c r="E165" s="15">
        <v>9</v>
      </c>
      <c r="F165" s="16" t="s">
        <v>90</v>
      </c>
      <c r="G165" s="17">
        <v>810</v>
      </c>
      <c r="H165" s="30"/>
      <c r="I165" s="12"/>
    </row>
    <row r="166" spans="1:9" ht="32.1" customHeight="1" x14ac:dyDescent="0.2">
      <c r="A166" s="13" t="s">
        <v>323</v>
      </c>
      <c r="B166" s="104"/>
      <c r="C166" s="104">
        <v>633</v>
      </c>
      <c r="D166" s="14">
        <v>4</v>
      </c>
      <c r="E166" s="15">
        <v>9</v>
      </c>
      <c r="F166" s="16" t="s">
        <v>91</v>
      </c>
      <c r="G166" s="23"/>
      <c r="H166" s="30">
        <f>H167+H169+H171</f>
        <v>200</v>
      </c>
      <c r="I166" s="12"/>
    </row>
    <row r="167" spans="1:9" ht="32.1" customHeight="1" x14ac:dyDescent="0.2">
      <c r="A167" s="13" t="s">
        <v>21</v>
      </c>
      <c r="B167" s="104"/>
      <c r="C167" s="104">
        <v>633</v>
      </c>
      <c r="D167" s="14">
        <v>4</v>
      </c>
      <c r="E167" s="15">
        <v>9</v>
      </c>
      <c r="F167" s="16" t="s">
        <v>91</v>
      </c>
      <c r="G167" s="29">
        <v>200</v>
      </c>
      <c r="H167" s="30">
        <f>H168</f>
        <v>200</v>
      </c>
      <c r="I167" s="12"/>
    </row>
    <row r="168" spans="1:9" ht="30" customHeight="1" x14ac:dyDescent="0.2">
      <c r="A168" s="25" t="s">
        <v>22</v>
      </c>
      <c r="B168" s="104"/>
      <c r="C168" s="104">
        <v>633</v>
      </c>
      <c r="D168" s="14">
        <v>4</v>
      </c>
      <c r="E168" s="15">
        <v>9</v>
      </c>
      <c r="F168" s="16" t="s">
        <v>91</v>
      </c>
      <c r="G168" s="29">
        <v>240</v>
      </c>
      <c r="H168" s="30">
        <v>200</v>
      </c>
      <c r="I168" s="12"/>
    </row>
    <row r="169" spans="1:9" ht="31.5" hidden="1" customHeight="1" x14ac:dyDescent="0.2">
      <c r="A169" s="31" t="s">
        <v>71</v>
      </c>
      <c r="B169" s="104"/>
      <c r="C169" s="104">
        <v>633</v>
      </c>
      <c r="D169" s="14">
        <v>4</v>
      </c>
      <c r="E169" s="15">
        <v>9</v>
      </c>
      <c r="F169" s="16" t="s">
        <v>91</v>
      </c>
      <c r="G169" s="35">
        <v>400</v>
      </c>
      <c r="H169" s="30">
        <f>H170</f>
        <v>0</v>
      </c>
      <c r="I169" s="12"/>
    </row>
    <row r="170" spans="1:9" ht="15.75" hidden="1" customHeight="1" x14ac:dyDescent="0.2">
      <c r="A170" s="43" t="s">
        <v>72</v>
      </c>
      <c r="B170" s="104"/>
      <c r="C170" s="104">
        <v>633</v>
      </c>
      <c r="D170" s="14">
        <v>4</v>
      </c>
      <c r="E170" s="15">
        <v>9</v>
      </c>
      <c r="F170" s="16" t="s">
        <v>91</v>
      </c>
      <c r="G170" s="29">
        <v>410</v>
      </c>
      <c r="H170" s="30"/>
      <c r="I170" s="12"/>
    </row>
    <row r="171" spans="1:9" ht="15.75" hidden="1" customHeight="1" x14ac:dyDescent="0.2">
      <c r="A171" s="25" t="s">
        <v>23</v>
      </c>
      <c r="B171" s="104"/>
      <c r="C171" s="104">
        <v>633</v>
      </c>
      <c r="D171" s="14">
        <v>4</v>
      </c>
      <c r="E171" s="15">
        <v>9</v>
      </c>
      <c r="F171" s="16" t="s">
        <v>91</v>
      </c>
      <c r="G171" s="17">
        <v>800</v>
      </c>
      <c r="H171" s="30">
        <f>H172</f>
        <v>0</v>
      </c>
      <c r="I171" s="12"/>
    </row>
    <row r="172" spans="1:9" ht="48" hidden="1" customHeight="1" x14ac:dyDescent="0.2">
      <c r="A172" s="25" t="s">
        <v>75</v>
      </c>
      <c r="B172" s="104"/>
      <c r="C172" s="104">
        <v>633</v>
      </c>
      <c r="D172" s="14">
        <v>4</v>
      </c>
      <c r="E172" s="15">
        <v>9</v>
      </c>
      <c r="F172" s="16" t="s">
        <v>91</v>
      </c>
      <c r="G172" s="17">
        <v>810</v>
      </c>
      <c r="H172" s="30"/>
      <c r="I172" s="12"/>
    </row>
    <row r="173" spans="1:9" ht="15.75" hidden="1" customHeight="1" x14ac:dyDescent="0.2">
      <c r="A173" s="13" t="s">
        <v>9</v>
      </c>
      <c r="B173" s="104"/>
      <c r="C173" s="104">
        <v>633</v>
      </c>
      <c r="D173" s="14">
        <v>4</v>
      </c>
      <c r="E173" s="15">
        <v>9</v>
      </c>
      <c r="F173" s="16" t="s">
        <v>10</v>
      </c>
      <c r="G173" s="17"/>
      <c r="H173" s="30">
        <f>H174+H181</f>
        <v>0</v>
      </c>
      <c r="I173" s="12"/>
    </row>
    <row r="174" spans="1:9" ht="48" hidden="1" customHeight="1" x14ac:dyDescent="0.2">
      <c r="A174" s="13" t="s">
        <v>92</v>
      </c>
      <c r="B174" s="104"/>
      <c r="C174" s="104">
        <v>633</v>
      </c>
      <c r="D174" s="14">
        <v>4</v>
      </c>
      <c r="E174" s="15">
        <v>9</v>
      </c>
      <c r="F174" s="16" t="s">
        <v>93</v>
      </c>
      <c r="G174" s="29"/>
      <c r="H174" s="30">
        <f>H175+H177+H179</f>
        <v>0</v>
      </c>
      <c r="I174" s="12"/>
    </row>
    <row r="175" spans="1:9" ht="31.5" hidden="1" customHeight="1" x14ac:dyDescent="0.2">
      <c r="A175" s="13" t="s">
        <v>21</v>
      </c>
      <c r="B175" s="104"/>
      <c r="C175" s="104">
        <v>633</v>
      </c>
      <c r="D175" s="14">
        <v>4</v>
      </c>
      <c r="E175" s="15">
        <v>9</v>
      </c>
      <c r="F175" s="16" t="s">
        <v>93</v>
      </c>
      <c r="G175" s="29">
        <v>200</v>
      </c>
      <c r="H175" s="30">
        <f>H176</f>
        <v>0</v>
      </c>
      <c r="I175" s="12"/>
    </row>
    <row r="176" spans="1:9" ht="31.5" hidden="1" customHeight="1" x14ac:dyDescent="0.2">
      <c r="A176" s="25" t="s">
        <v>22</v>
      </c>
      <c r="B176" s="104"/>
      <c r="C176" s="104">
        <v>633</v>
      </c>
      <c r="D176" s="14">
        <v>4</v>
      </c>
      <c r="E176" s="15">
        <v>9</v>
      </c>
      <c r="F176" s="16" t="s">
        <v>93</v>
      </c>
      <c r="G176" s="29">
        <v>240</v>
      </c>
      <c r="H176" s="30"/>
      <c r="I176" s="12"/>
    </row>
    <row r="177" spans="1:9" ht="31.5" hidden="1" customHeight="1" x14ac:dyDescent="0.2">
      <c r="A177" s="31" t="s">
        <v>71</v>
      </c>
      <c r="B177" s="104"/>
      <c r="C177" s="104">
        <v>633</v>
      </c>
      <c r="D177" s="14">
        <v>4</v>
      </c>
      <c r="E177" s="15">
        <v>9</v>
      </c>
      <c r="F177" s="16" t="s">
        <v>93</v>
      </c>
      <c r="G177" s="35">
        <v>400</v>
      </c>
      <c r="H177" s="30">
        <f>H178</f>
        <v>0</v>
      </c>
      <c r="I177" s="12"/>
    </row>
    <row r="178" spans="1:9" ht="15.75" hidden="1" customHeight="1" x14ac:dyDescent="0.2">
      <c r="A178" s="43" t="s">
        <v>72</v>
      </c>
      <c r="B178" s="104"/>
      <c r="C178" s="104">
        <v>633</v>
      </c>
      <c r="D178" s="14">
        <v>4</v>
      </c>
      <c r="E178" s="15">
        <v>9</v>
      </c>
      <c r="F178" s="16" t="s">
        <v>93</v>
      </c>
      <c r="G178" s="29">
        <v>410</v>
      </c>
      <c r="H178" s="30"/>
      <c r="I178" s="12"/>
    </row>
    <row r="179" spans="1:9" ht="15.75" hidden="1" customHeight="1" x14ac:dyDescent="0.2">
      <c r="A179" s="25" t="s">
        <v>23</v>
      </c>
      <c r="B179" s="104"/>
      <c r="C179" s="104">
        <v>633</v>
      </c>
      <c r="D179" s="14">
        <v>4</v>
      </c>
      <c r="E179" s="15">
        <v>9</v>
      </c>
      <c r="F179" s="16" t="s">
        <v>93</v>
      </c>
      <c r="G179" s="17">
        <v>800</v>
      </c>
      <c r="H179" s="30">
        <f>H180</f>
        <v>0</v>
      </c>
      <c r="I179" s="12"/>
    </row>
    <row r="180" spans="1:9" ht="48" hidden="1" customHeight="1" x14ac:dyDescent="0.2">
      <c r="A180" s="25" t="s">
        <v>75</v>
      </c>
      <c r="B180" s="104"/>
      <c r="C180" s="104">
        <v>633</v>
      </c>
      <c r="D180" s="14">
        <v>4</v>
      </c>
      <c r="E180" s="15">
        <v>9</v>
      </c>
      <c r="F180" s="16" t="s">
        <v>93</v>
      </c>
      <c r="G180" s="17">
        <v>810</v>
      </c>
      <c r="H180" s="30"/>
      <c r="I180" s="12"/>
    </row>
    <row r="181" spans="1:9" ht="48" hidden="1" customHeight="1" x14ac:dyDescent="0.2">
      <c r="A181" s="13" t="s">
        <v>94</v>
      </c>
      <c r="B181" s="104"/>
      <c r="C181" s="104">
        <v>633</v>
      </c>
      <c r="D181" s="14">
        <v>4</v>
      </c>
      <c r="E181" s="15">
        <v>9</v>
      </c>
      <c r="F181" s="16" t="s">
        <v>95</v>
      </c>
      <c r="G181" s="29"/>
      <c r="H181" s="30">
        <f>H182+H184+H186</f>
        <v>0</v>
      </c>
      <c r="I181" s="12"/>
    </row>
    <row r="182" spans="1:9" ht="31.5" hidden="1" customHeight="1" x14ac:dyDescent="0.2">
      <c r="A182" s="13" t="s">
        <v>21</v>
      </c>
      <c r="B182" s="104"/>
      <c r="C182" s="104">
        <v>633</v>
      </c>
      <c r="D182" s="14">
        <v>4</v>
      </c>
      <c r="E182" s="15">
        <v>9</v>
      </c>
      <c r="F182" s="16" t="s">
        <v>95</v>
      </c>
      <c r="G182" s="29">
        <v>200</v>
      </c>
      <c r="H182" s="30">
        <f>H183</f>
        <v>0</v>
      </c>
      <c r="I182" s="12"/>
    </row>
    <row r="183" spans="1:9" ht="31.5" hidden="1" customHeight="1" x14ac:dyDescent="0.2">
      <c r="A183" s="25" t="s">
        <v>22</v>
      </c>
      <c r="B183" s="104"/>
      <c r="C183" s="104">
        <v>633</v>
      </c>
      <c r="D183" s="14">
        <v>4</v>
      </c>
      <c r="E183" s="15">
        <v>9</v>
      </c>
      <c r="F183" s="16" t="s">
        <v>95</v>
      </c>
      <c r="G183" s="29">
        <v>240</v>
      </c>
      <c r="H183" s="30"/>
      <c r="I183" s="12"/>
    </row>
    <row r="184" spans="1:9" ht="31.5" hidden="1" customHeight="1" x14ac:dyDescent="0.2">
      <c r="A184" s="31" t="s">
        <v>71</v>
      </c>
      <c r="B184" s="104"/>
      <c r="C184" s="104">
        <v>633</v>
      </c>
      <c r="D184" s="14">
        <v>4</v>
      </c>
      <c r="E184" s="15">
        <v>9</v>
      </c>
      <c r="F184" s="16" t="s">
        <v>95</v>
      </c>
      <c r="G184" s="35">
        <v>400</v>
      </c>
      <c r="H184" s="30">
        <f>H185</f>
        <v>0</v>
      </c>
      <c r="I184" s="12"/>
    </row>
    <row r="185" spans="1:9" ht="15.75" hidden="1" customHeight="1" x14ac:dyDescent="0.2">
      <c r="A185" s="43" t="s">
        <v>72</v>
      </c>
      <c r="B185" s="104"/>
      <c r="C185" s="104">
        <v>633</v>
      </c>
      <c r="D185" s="14">
        <v>4</v>
      </c>
      <c r="E185" s="15">
        <v>9</v>
      </c>
      <c r="F185" s="16" t="s">
        <v>95</v>
      </c>
      <c r="G185" s="29">
        <v>410</v>
      </c>
      <c r="H185" s="30"/>
      <c r="I185" s="12"/>
    </row>
    <row r="186" spans="1:9" ht="15.75" hidden="1" customHeight="1" x14ac:dyDescent="0.2">
      <c r="A186" s="25" t="s">
        <v>23</v>
      </c>
      <c r="B186" s="104"/>
      <c r="C186" s="104">
        <v>633</v>
      </c>
      <c r="D186" s="14">
        <v>4</v>
      </c>
      <c r="E186" s="15">
        <v>9</v>
      </c>
      <c r="F186" s="16" t="s">
        <v>95</v>
      </c>
      <c r="G186" s="17">
        <v>800</v>
      </c>
      <c r="H186" s="30">
        <f>H187</f>
        <v>0</v>
      </c>
      <c r="I186" s="12"/>
    </row>
    <row r="187" spans="1:9" ht="46.5" hidden="1" customHeight="1" x14ac:dyDescent="0.2">
      <c r="A187" s="25" t="s">
        <v>75</v>
      </c>
      <c r="B187" s="104"/>
      <c r="C187" s="104">
        <v>633</v>
      </c>
      <c r="D187" s="14">
        <v>4</v>
      </c>
      <c r="E187" s="15">
        <v>9</v>
      </c>
      <c r="F187" s="16" t="s">
        <v>95</v>
      </c>
      <c r="G187" s="17">
        <v>810</v>
      </c>
      <c r="H187" s="30"/>
      <c r="I187" s="12"/>
    </row>
    <row r="188" spans="1:9" ht="0.75" hidden="1" customHeight="1" x14ac:dyDescent="0.2">
      <c r="A188" s="19" t="s">
        <v>96</v>
      </c>
      <c r="B188" s="104"/>
      <c r="C188" s="104">
        <v>633</v>
      </c>
      <c r="D188" s="7">
        <v>4</v>
      </c>
      <c r="E188" s="8">
        <v>10</v>
      </c>
      <c r="F188" s="16"/>
      <c r="G188" s="17"/>
      <c r="H188" s="30">
        <f>H189+H196</f>
        <v>0</v>
      </c>
      <c r="I188" s="12"/>
    </row>
    <row r="189" spans="1:9" ht="0.75" hidden="1" customHeight="1" x14ac:dyDescent="0.2">
      <c r="A189" s="13" t="s">
        <v>207</v>
      </c>
      <c r="B189" s="104"/>
      <c r="C189" s="104">
        <v>633</v>
      </c>
      <c r="D189" s="14">
        <v>4</v>
      </c>
      <c r="E189" s="15">
        <v>10</v>
      </c>
      <c r="F189" s="16" t="s">
        <v>97</v>
      </c>
      <c r="G189" s="17"/>
      <c r="H189" s="30">
        <f>H190+H193</f>
        <v>0</v>
      </c>
      <c r="I189" s="12"/>
    </row>
    <row r="190" spans="1:9" ht="79.5" hidden="1" customHeight="1" x14ac:dyDescent="0.2">
      <c r="A190" s="25" t="s">
        <v>304</v>
      </c>
      <c r="B190" s="104"/>
      <c r="C190" s="104">
        <v>633</v>
      </c>
      <c r="D190" s="14">
        <v>4</v>
      </c>
      <c r="E190" s="15">
        <v>10</v>
      </c>
      <c r="F190" s="16" t="s">
        <v>205</v>
      </c>
      <c r="G190" s="17"/>
      <c r="H190" s="30">
        <f>H191</f>
        <v>0</v>
      </c>
      <c r="I190" s="12"/>
    </row>
    <row r="191" spans="1:9" ht="28.5" hidden="1" customHeight="1" x14ac:dyDescent="0.2">
      <c r="A191" s="13" t="s">
        <v>21</v>
      </c>
      <c r="B191" s="104"/>
      <c r="C191" s="104">
        <v>633</v>
      </c>
      <c r="D191" s="14">
        <v>4</v>
      </c>
      <c r="E191" s="15">
        <v>10</v>
      </c>
      <c r="F191" s="16" t="s">
        <v>205</v>
      </c>
      <c r="G191" s="17">
        <v>200</v>
      </c>
      <c r="H191" s="30">
        <f>H192</f>
        <v>0</v>
      </c>
      <c r="I191" s="12"/>
    </row>
    <row r="192" spans="1:9" ht="28.5" hidden="1" customHeight="1" x14ac:dyDescent="0.2">
      <c r="A192" s="25" t="s">
        <v>22</v>
      </c>
      <c r="B192" s="104"/>
      <c r="C192" s="104">
        <v>633</v>
      </c>
      <c r="D192" s="14">
        <v>4</v>
      </c>
      <c r="E192" s="15">
        <v>10</v>
      </c>
      <c r="F192" s="16" t="s">
        <v>205</v>
      </c>
      <c r="G192" s="17">
        <v>240</v>
      </c>
      <c r="H192" s="30"/>
      <c r="I192" s="12"/>
    </row>
    <row r="193" spans="1:9" ht="79.5" hidden="1" customHeight="1" x14ac:dyDescent="0.2">
      <c r="A193" s="25" t="s">
        <v>305</v>
      </c>
      <c r="B193" s="104"/>
      <c r="C193" s="104">
        <v>633</v>
      </c>
      <c r="D193" s="14">
        <v>4</v>
      </c>
      <c r="E193" s="15">
        <v>10</v>
      </c>
      <c r="F193" s="16" t="s">
        <v>206</v>
      </c>
      <c r="G193" s="17"/>
      <c r="H193" s="30">
        <f>H194</f>
        <v>0</v>
      </c>
      <c r="I193" s="12"/>
    </row>
    <row r="194" spans="1:9" ht="28.5" hidden="1" customHeight="1" x14ac:dyDescent="0.2">
      <c r="A194" s="13" t="s">
        <v>21</v>
      </c>
      <c r="B194" s="104"/>
      <c r="C194" s="104">
        <v>633</v>
      </c>
      <c r="D194" s="14">
        <v>4</v>
      </c>
      <c r="E194" s="15">
        <v>10</v>
      </c>
      <c r="F194" s="16" t="s">
        <v>206</v>
      </c>
      <c r="G194" s="17">
        <v>200</v>
      </c>
      <c r="H194" s="30">
        <f>H195</f>
        <v>0</v>
      </c>
      <c r="I194" s="12"/>
    </row>
    <row r="195" spans="1:9" ht="28.5" hidden="1" customHeight="1" x14ac:dyDescent="0.2">
      <c r="A195" s="25" t="s">
        <v>22</v>
      </c>
      <c r="B195" s="104"/>
      <c r="C195" s="104">
        <v>633</v>
      </c>
      <c r="D195" s="14">
        <v>4</v>
      </c>
      <c r="E195" s="15">
        <v>10</v>
      </c>
      <c r="F195" s="16" t="s">
        <v>206</v>
      </c>
      <c r="G195" s="17">
        <v>240</v>
      </c>
      <c r="H195" s="30"/>
      <c r="I195" s="12"/>
    </row>
    <row r="196" spans="1:9" ht="15.75" hidden="1" customHeight="1" x14ac:dyDescent="0.2">
      <c r="A196" s="13" t="s">
        <v>9</v>
      </c>
      <c r="B196" s="104"/>
      <c r="C196" s="104">
        <v>633</v>
      </c>
      <c r="D196" s="14">
        <v>4</v>
      </c>
      <c r="E196" s="15">
        <v>10</v>
      </c>
      <c r="F196" s="16" t="s">
        <v>10</v>
      </c>
      <c r="G196" s="17"/>
      <c r="H196" s="30">
        <f>H197+H200</f>
        <v>0</v>
      </c>
      <c r="I196" s="12"/>
    </row>
    <row r="197" spans="1:9" ht="79.5" hidden="1" customHeight="1" x14ac:dyDescent="0.2">
      <c r="A197" s="25" t="s">
        <v>210</v>
      </c>
      <c r="B197" s="104"/>
      <c r="C197" s="104">
        <v>633</v>
      </c>
      <c r="D197" s="14">
        <v>4</v>
      </c>
      <c r="E197" s="15">
        <v>10</v>
      </c>
      <c r="F197" s="16" t="s">
        <v>208</v>
      </c>
      <c r="G197" s="17"/>
      <c r="H197" s="30">
        <f>H198</f>
        <v>0</v>
      </c>
      <c r="I197" s="12"/>
    </row>
    <row r="198" spans="1:9" ht="28.5" hidden="1" customHeight="1" x14ac:dyDescent="0.2">
      <c r="A198" s="13" t="s">
        <v>21</v>
      </c>
      <c r="B198" s="104"/>
      <c r="C198" s="104">
        <v>633</v>
      </c>
      <c r="D198" s="14">
        <v>4</v>
      </c>
      <c r="E198" s="15">
        <v>10</v>
      </c>
      <c r="F198" s="16" t="s">
        <v>208</v>
      </c>
      <c r="G198" s="17">
        <v>200</v>
      </c>
      <c r="H198" s="30">
        <f>H199</f>
        <v>0</v>
      </c>
      <c r="I198" s="12"/>
    </row>
    <row r="199" spans="1:9" ht="28.5" hidden="1" customHeight="1" x14ac:dyDescent="0.2">
      <c r="A199" s="25" t="s">
        <v>22</v>
      </c>
      <c r="B199" s="104"/>
      <c r="C199" s="104">
        <v>633</v>
      </c>
      <c r="D199" s="14">
        <v>4</v>
      </c>
      <c r="E199" s="15">
        <v>10</v>
      </c>
      <c r="F199" s="16" t="s">
        <v>208</v>
      </c>
      <c r="G199" s="17">
        <v>240</v>
      </c>
      <c r="H199" s="30"/>
      <c r="I199" s="12"/>
    </row>
    <row r="200" spans="1:9" ht="79.5" hidden="1" customHeight="1" x14ac:dyDescent="0.2">
      <c r="A200" s="25" t="s">
        <v>306</v>
      </c>
      <c r="B200" s="104"/>
      <c r="C200" s="104">
        <v>633</v>
      </c>
      <c r="D200" s="14">
        <v>4</v>
      </c>
      <c r="E200" s="15">
        <v>10</v>
      </c>
      <c r="F200" s="16" t="s">
        <v>209</v>
      </c>
      <c r="G200" s="17"/>
      <c r="H200" s="30">
        <f>H201</f>
        <v>0</v>
      </c>
      <c r="I200" s="12"/>
    </row>
    <row r="201" spans="1:9" ht="28.5" hidden="1" customHeight="1" x14ac:dyDescent="0.2">
      <c r="A201" s="13" t="s">
        <v>21</v>
      </c>
      <c r="B201" s="104"/>
      <c r="C201" s="104">
        <v>633</v>
      </c>
      <c r="D201" s="14">
        <v>4</v>
      </c>
      <c r="E201" s="15">
        <v>10</v>
      </c>
      <c r="F201" s="16" t="s">
        <v>209</v>
      </c>
      <c r="G201" s="17">
        <v>200</v>
      </c>
      <c r="H201" s="30">
        <f>H202</f>
        <v>0</v>
      </c>
      <c r="I201" s="12"/>
    </row>
    <row r="202" spans="1:9" ht="28.5" hidden="1" customHeight="1" x14ac:dyDescent="0.2">
      <c r="A202" s="25" t="s">
        <v>22</v>
      </c>
      <c r="B202" s="104"/>
      <c r="C202" s="104">
        <v>633</v>
      </c>
      <c r="D202" s="14">
        <v>4</v>
      </c>
      <c r="E202" s="15">
        <v>10</v>
      </c>
      <c r="F202" s="16" t="s">
        <v>209</v>
      </c>
      <c r="G202" s="17">
        <v>240</v>
      </c>
      <c r="H202" s="30"/>
      <c r="I202" s="12"/>
    </row>
    <row r="203" spans="1:9" ht="15.75" hidden="1" customHeight="1" x14ac:dyDescent="0.2">
      <c r="A203" s="74" t="s">
        <v>99</v>
      </c>
      <c r="B203" s="104"/>
      <c r="C203" s="104">
        <v>633</v>
      </c>
      <c r="D203" s="20">
        <v>4</v>
      </c>
      <c r="E203" s="21">
        <v>12</v>
      </c>
      <c r="F203" s="22" t="s">
        <v>7</v>
      </c>
      <c r="G203" s="23" t="s">
        <v>7</v>
      </c>
      <c r="H203" s="30">
        <f>H204</f>
        <v>0</v>
      </c>
      <c r="I203" s="12"/>
    </row>
    <row r="204" spans="1:9" ht="15.75" hidden="1" customHeight="1" x14ac:dyDescent="0.2">
      <c r="A204" s="13" t="s">
        <v>9</v>
      </c>
      <c r="B204" s="104"/>
      <c r="C204" s="104">
        <v>633</v>
      </c>
      <c r="D204" s="26">
        <v>4</v>
      </c>
      <c r="E204" s="27">
        <v>12</v>
      </c>
      <c r="F204" s="44" t="s">
        <v>10</v>
      </c>
      <c r="G204" s="17"/>
      <c r="H204" s="30">
        <f>H205</f>
        <v>0</v>
      </c>
      <c r="I204" s="12"/>
    </row>
    <row r="205" spans="1:9" ht="31.5" hidden="1" customHeight="1" x14ac:dyDescent="0.2">
      <c r="A205" s="25" t="s">
        <v>100</v>
      </c>
      <c r="B205" s="104"/>
      <c r="C205" s="104">
        <v>633</v>
      </c>
      <c r="D205" s="14">
        <v>4</v>
      </c>
      <c r="E205" s="15">
        <v>12</v>
      </c>
      <c r="F205" s="16" t="s">
        <v>101</v>
      </c>
      <c r="G205" s="17"/>
      <c r="H205" s="30">
        <f>H206</f>
        <v>0</v>
      </c>
      <c r="I205" s="12"/>
    </row>
    <row r="206" spans="1:9" ht="31.5" hidden="1" customHeight="1" x14ac:dyDescent="0.2">
      <c r="A206" s="13" t="s">
        <v>21</v>
      </c>
      <c r="B206" s="104"/>
      <c r="C206" s="104">
        <v>633</v>
      </c>
      <c r="D206" s="26">
        <v>4</v>
      </c>
      <c r="E206" s="27">
        <v>12</v>
      </c>
      <c r="F206" s="16" t="s">
        <v>101</v>
      </c>
      <c r="G206" s="29">
        <v>200</v>
      </c>
      <c r="H206" s="30">
        <f>H207</f>
        <v>0</v>
      </c>
      <c r="I206" s="12"/>
    </row>
    <row r="207" spans="1:9" ht="31.5" hidden="1" customHeight="1" x14ac:dyDescent="0.2">
      <c r="A207" s="25" t="s">
        <v>22</v>
      </c>
      <c r="B207" s="104"/>
      <c r="C207" s="104">
        <v>633</v>
      </c>
      <c r="D207" s="14">
        <v>4</v>
      </c>
      <c r="E207" s="15">
        <v>12</v>
      </c>
      <c r="F207" s="16" t="s">
        <v>101</v>
      </c>
      <c r="G207" s="29">
        <v>240</v>
      </c>
      <c r="H207" s="30"/>
      <c r="I207" s="12"/>
    </row>
    <row r="208" spans="1:9" ht="15.95" customHeight="1" x14ac:dyDescent="0.2">
      <c r="A208" s="19" t="s">
        <v>102</v>
      </c>
      <c r="B208" s="104"/>
      <c r="C208" s="104">
        <v>633</v>
      </c>
      <c r="D208" s="20">
        <v>5</v>
      </c>
      <c r="E208" s="21" t="s">
        <v>7</v>
      </c>
      <c r="F208" s="22" t="s">
        <v>7</v>
      </c>
      <c r="G208" s="23" t="s">
        <v>7</v>
      </c>
      <c r="H208" s="30">
        <f>+H209+H236+H282</f>
        <v>25101.200000000001</v>
      </c>
      <c r="I208" s="12"/>
    </row>
    <row r="209" spans="1:9" ht="15.95" customHeight="1" x14ac:dyDescent="0.2">
      <c r="A209" s="132" t="s">
        <v>103</v>
      </c>
      <c r="B209" s="133"/>
      <c r="C209" s="104">
        <v>633</v>
      </c>
      <c r="D209" s="134">
        <v>5</v>
      </c>
      <c r="E209" s="135">
        <v>1</v>
      </c>
      <c r="F209" s="136" t="s">
        <v>7</v>
      </c>
      <c r="G209" s="137" t="s">
        <v>7</v>
      </c>
      <c r="H209" s="138">
        <f>H210+H214+H218+H231</f>
        <v>23626</v>
      </c>
      <c r="I209" s="12"/>
    </row>
    <row r="210" spans="1:9" ht="32.1" customHeight="1" x14ac:dyDescent="0.2">
      <c r="A210" s="13" t="s">
        <v>104</v>
      </c>
      <c r="B210" s="104"/>
      <c r="C210" s="104">
        <v>633</v>
      </c>
      <c r="D210" s="14">
        <v>5</v>
      </c>
      <c r="E210" s="15">
        <v>1</v>
      </c>
      <c r="F210" s="16" t="s">
        <v>105</v>
      </c>
      <c r="G210" s="17"/>
      <c r="H210" s="18">
        <f>H211</f>
        <v>20672.7</v>
      </c>
      <c r="I210" s="12"/>
    </row>
    <row r="211" spans="1:9" ht="32.1" customHeight="1" x14ac:dyDescent="0.2">
      <c r="A211" s="13" t="s">
        <v>106</v>
      </c>
      <c r="B211" s="104"/>
      <c r="C211" s="104">
        <v>633</v>
      </c>
      <c r="D211" s="14">
        <v>5</v>
      </c>
      <c r="E211" s="15">
        <v>1</v>
      </c>
      <c r="F211" s="16" t="s">
        <v>107</v>
      </c>
      <c r="G211" s="17"/>
      <c r="H211" s="18">
        <f>H212</f>
        <v>20672.7</v>
      </c>
      <c r="I211" s="12"/>
    </row>
    <row r="212" spans="1:9" ht="32.1" customHeight="1" x14ac:dyDescent="0.2">
      <c r="A212" s="13" t="s">
        <v>71</v>
      </c>
      <c r="B212" s="104"/>
      <c r="C212" s="104">
        <v>633</v>
      </c>
      <c r="D212" s="14">
        <v>5</v>
      </c>
      <c r="E212" s="15">
        <v>1</v>
      </c>
      <c r="F212" s="16" t="s">
        <v>343</v>
      </c>
      <c r="G212" s="17">
        <v>400</v>
      </c>
      <c r="H212" s="18">
        <f>H213</f>
        <v>20672.7</v>
      </c>
      <c r="I212" s="12"/>
    </row>
    <row r="213" spans="1:9" ht="15" customHeight="1" x14ac:dyDescent="0.2">
      <c r="A213" s="13" t="s">
        <v>72</v>
      </c>
      <c r="B213" s="104"/>
      <c r="C213" s="104">
        <v>633</v>
      </c>
      <c r="D213" s="14">
        <v>5</v>
      </c>
      <c r="E213" s="15">
        <v>1</v>
      </c>
      <c r="F213" s="16" t="s">
        <v>107</v>
      </c>
      <c r="G213" s="17">
        <v>410</v>
      </c>
      <c r="H213" s="18">
        <v>20672.7</v>
      </c>
      <c r="I213" s="12"/>
    </row>
    <row r="214" spans="1:9" ht="31.5" hidden="1" customHeight="1" x14ac:dyDescent="0.2">
      <c r="A214" s="13" t="s">
        <v>108</v>
      </c>
      <c r="B214" s="104"/>
      <c r="C214" s="104">
        <v>633</v>
      </c>
      <c r="D214" s="14">
        <v>5</v>
      </c>
      <c r="E214" s="15">
        <v>1</v>
      </c>
      <c r="F214" s="16" t="s">
        <v>109</v>
      </c>
      <c r="G214" s="17"/>
      <c r="H214" s="18">
        <f>H215</f>
        <v>0</v>
      </c>
      <c r="I214" s="12"/>
    </row>
    <row r="215" spans="1:9" ht="48" hidden="1" customHeight="1" x14ac:dyDescent="0.2">
      <c r="A215" s="13" t="s">
        <v>110</v>
      </c>
      <c r="B215" s="104"/>
      <c r="C215" s="104">
        <v>633</v>
      </c>
      <c r="D215" s="14">
        <v>5</v>
      </c>
      <c r="E215" s="15">
        <v>1</v>
      </c>
      <c r="F215" s="16" t="s">
        <v>111</v>
      </c>
      <c r="G215" s="17"/>
      <c r="H215" s="18">
        <f>H216</f>
        <v>0</v>
      </c>
      <c r="I215" s="12"/>
    </row>
    <row r="216" spans="1:9" ht="15.75" hidden="1" customHeight="1" x14ac:dyDescent="0.2">
      <c r="A216" s="25" t="s">
        <v>23</v>
      </c>
      <c r="B216" s="104"/>
      <c r="C216" s="104">
        <v>633</v>
      </c>
      <c r="D216" s="14">
        <v>5</v>
      </c>
      <c r="E216" s="15">
        <v>1</v>
      </c>
      <c r="F216" s="16" t="s">
        <v>111</v>
      </c>
      <c r="G216" s="17">
        <v>800</v>
      </c>
      <c r="H216" s="18">
        <f>H217</f>
        <v>0</v>
      </c>
      <c r="I216" s="12"/>
    </row>
    <row r="217" spans="1:9" ht="46.5" hidden="1" customHeight="1" x14ac:dyDescent="0.2">
      <c r="A217" s="25" t="s">
        <v>75</v>
      </c>
      <c r="B217" s="104"/>
      <c r="C217" s="104">
        <v>633</v>
      </c>
      <c r="D217" s="14">
        <v>5</v>
      </c>
      <c r="E217" s="15">
        <v>1</v>
      </c>
      <c r="F217" s="16" t="s">
        <v>111</v>
      </c>
      <c r="G217" s="17">
        <v>810</v>
      </c>
      <c r="H217" s="18"/>
      <c r="I217" s="12"/>
    </row>
    <row r="218" spans="1:9" ht="15.75" hidden="1" customHeight="1" x14ac:dyDescent="0.2">
      <c r="A218" s="13" t="s">
        <v>112</v>
      </c>
      <c r="B218" s="104"/>
      <c r="C218" s="104">
        <v>633</v>
      </c>
      <c r="D218" s="14"/>
      <c r="E218" s="15"/>
      <c r="F218" s="16" t="s">
        <v>10</v>
      </c>
      <c r="G218" s="17"/>
      <c r="H218" s="18"/>
      <c r="I218" s="12"/>
    </row>
    <row r="219" spans="1:9" ht="31.5" hidden="1" customHeight="1" x14ac:dyDescent="0.2">
      <c r="A219" s="13" t="s">
        <v>113</v>
      </c>
      <c r="B219" s="104"/>
      <c r="C219" s="104">
        <v>633</v>
      </c>
      <c r="D219" s="14">
        <v>5</v>
      </c>
      <c r="E219" s="15">
        <v>1</v>
      </c>
      <c r="F219" s="16" t="s">
        <v>114</v>
      </c>
      <c r="G219" s="17"/>
      <c r="H219" s="18">
        <f>H220+H222+H224</f>
        <v>0</v>
      </c>
      <c r="I219" s="12"/>
    </row>
    <row r="220" spans="1:9" ht="31.5" hidden="1" customHeight="1" x14ac:dyDescent="0.2">
      <c r="A220" s="13" t="s">
        <v>21</v>
      </c>
      <c r="B220" s="104"/>
      <c r="C220" s="104">
        <v>633</v>
      </c>
      <c r="D220" s="14">
        <v>5</v>
      </c>
      <c r="E220" s="15">
        <v>1</v>
      </c>
      <c r="F220" s="16" t="s">
        <v>114</v>
      </c>
      <c r="G220" s="17">
        <v>200</v>
      </c>
      <c r="H220" s="18">
        <f>H221</f>
        <v>0</v>
      </c>
      <c r="I220" s="12"/>
    </row>
    <row r="221" spans="1:9" ht="31.5" hidden="1" customHeight="1" x14ac:dyDescent="0.2">
      <c r="A221" s="25" t="s">
        <v>22</v>
      </c>
      <c r="B221" s="104"/>
      <c r="C221" s="104">
        <v>633</v>
      </c>
      <c r="D221" s="14">
        <v>5</v>
      </c>
      <c r="E221" s="15">
        <v>1</v>
      </c>
      <c r="F221" s="16" t="s">
        <v>114</v>
      </c>
      <c r="G221" s="17">
        <v>240</v>
      </c>
      <c r="H221" s="18"/>
      <c r="I221" s="12"/>
    </row>
    <row r="222" spans="1:9" ht="31.5" hidden="1" customHeight="1" x14ac:dyDescent="0.2">
      <c r="A222" s="31" t="s">
        <v>71</v>
      </c>
      <c r="B222" s="104"/>
      <c r="C222" s="104">
        <v>633</v>
      </c>
      <c r="D222" s="14">
        <v>5</v>
      </c>
      <c r="E222" s="15">
        <v>1</v>
      </c>
      <c r="F222" s="16" t="s">
        <v>114</v>
      </c>
      <c r="G222" s="17">
        <v>400</v>
      </c>
      <c r="H222" s="18">
        <f>H223</f>
        <v>0</v>
      </c>
      <c r="I222" s="12"/>
    </row>
    <row r="223" spans="1:9" ht="15.75" hidden="1" customHeight="1" x14ac:dyDescent="0.2">
      <c r="A223" s="43" t="s">
        <v>72</v>
      </c>
      <c r="B223" s="104"/>
      <c r="C223" s="104">
        <v>633</v>
      </c>
      <c r="D223" s="14">
        <v>5</v>
      </c>
      <c r="E223" s="15">
        <v>1</v>
      </c>
      <c r="F223" s="44" t="s">
        <v>334</v>
      </c>
      <c r="G223" s="17">
        <v>410</v>
      </c>
      <c r="H223" s="18"/>
      <c r="I223" s="12"/>
    </row>
    <row r="224" spans="1:9" ht="0.75" hidden="1" customHeight="1" x14ac:dyDescent="0.2">
      <c r="A224" s="25" t="s">
        <v>23</v>
      </c>
      <c r="B224" s="104"/>
      <c r="C224" s="104">
        <v>633</v>
      </c>
      <c r="D224" s="14">
        <v>5</v>
      </c>
      <c r="E224" s="15">
        <v>1</v>
      </c>
      <c r="F224" s="44" t="s">
        <v>334</v>
      </c>
      <c r="G224" s="17">
        <v>800</v>
      </c>
      <c r="H224" s="18">
        <f>H225</f>
        <v>0</v>
      </c>
      <c r="I224" s="12"/>
    </row>
    <row r="225" spans="1:9" ht="45.75" hidden="1" customHeight="1" x14ac:dyDescent="0.2">
      <c r="A225" s="25" t="s">
        <v>75</v>
      </c>
      <c r="B225" s="104"/>
      <c r="C225" s="104">
        <v>633</v>
      </c>
      <c r="D225" s="14">
        <v>5</v>
      </c>
      <c r="E225" s="15">
        <v>1</v>
      </c>
      <c r="F225" s="44" t="s">
        <v>334</v>
      </c>
      <c r="G225" s="17">
        <v>810</v>
      </c>
      <c r="H225" s="18"/>
      <c r="I225" s="12"/>
    </row>
    <row r="226" spans="1:9" ht="31.5" hidden="1" x14ac:dyDescent="0.2">
      <c r="A226" s="25" t="s">
        <v>115</v>
      </c>
      <c r="B226" s="104"/>
      <c r="C226" s="104">
        <v>633</v>
      </c>
      <c r="D226" s="14">
        <v>5</v>
      </c>
      <c r="E226" s="15">
        <v>1</v>
      </c>
      <c r="F226" s="44" t="s">
        <v>334</v>
      </c>
      <c r="G226" s="17"/>
      <c r="H226" s="18"/>
      <c r="I226" s="12"/>
    </row>
    <row r="227" spans="1:9" ht="31.5" hidden="1" customHeight="1" x14ac:dyDescent="0.2">
      <c r="A227" s="13" t="s">
        <v>21</v>
      </c>
      <c r="B227" s="104"/>
      <c r="C227" s="104">
        <v>633</v>
      </c>
      <c r="D227" s="14">
        <v>5</v>
      </c>
      <c r="E227" s="15">
        <v>1</v>
      </c>
      <c r="F227" s="44" t="s">
        <v>334</v>
      </c>
      <c r="G227" s="17">
        <v>200</v>
      </c>
      <c r="H227" s="18">
        <f>H228</f>
        <v>0</v>
      </c>
      <c r="I227" s="12"/>
    </row>
    <row r="228" spans="1:9" ht="31.5" hidden="1" customHeight="1" x14ac:dyDescent="0.2">
      <c r="A228" s="25" t="s">
        <v>22</v>
      </c>
      <c r="B228" s="104"/>
      <c r="C228" s="104">
        <v>633</v>
      </c>
      <c r="D228" s="14">
        <v>5</v>
      </c>
      <c r="E228" s="15">
        <v>1</v>
      </c>
      <c r="F228" s="44" t="s">
        <v>334</v>
      </c>
      <c r="G228" s="17">
        <v>240</v>
      </c>
      <c r="H228" s="18"/>
      <c r="I228" s="12"/>
    </row>
    <row r="229" spans="1:9" ht="31.5" hidden="1" customHeight="1" x14ac:dyDescent="0.2">
      <c r="A229" s="31" t="s">
        <v>71</v>
      </c>
      <c r="B229" s="104"/>
      <c r="C229" s="104">
        <v>633</v>
      </c>
      <c r="D229" s="14">
        <v>5</v>
      </c>
      <c r="E229" s="15">
        <v>1</v>
      </c>
      <c r="F229" s="44" t="s">
        <v>334</v>
      </c>
      <c r="G229" s="17">
        <v>400</v>
      </c>
      <c r="H229" s="18">
        <f>H230</f>
        <v>0</v>
      </c>
      <c r="I229" s="12"/>
    </row>
    <row r="230" spans="1:9" ht="15.75" hidden="1" customHeight="1" x14ac:dyDescent="0.2">
      <c r="A230" s="43" t="s">
        <v>72</v>
      </c>
      <c r="B230" s="104"/>
      <c r="C230" s="104">
        <v>633</v>
      </c>
      <c r="D230" s="14">
        <v>5</v>
      </c>
      <c r="E230" s="15">
        <v>1</v>
      </c>
      <c r="F230" s="44" t="s">
        <v>334</v>
      </c>
      <c r="G230" s="17">
        <v>410</v>
      </c>
      <c r="H230" s="18"/>
      <c r="I230" s="12"/>
    </row>
    <row r="231" spans="1:9" ht="34.5" customHeight="1" x14ac:dyDescent="0.2">
      <c r="A231" s="43" t="s">
        <v>116</v>
      </c>
      <c r="B231" s="104"/>
      <c r="C231" s="104">
        <v>633</v>
      </c>
      <c r="D231" s="27">
        <v>5</v>
      </c>
      <c r="E231" s="27">
        <v>1</v>
      </c>
      <c r="F231" s="44" t="s">
        <v>334</v>
      </c>
      <c r="G231" s="29"/>
      <c r="H231" s="30">
        <f>H232</f>
        <v>2953.3</v>
      </c>
      <c r="I231" s="12"/>
    </row>
    <row r="232" spans="1:9" ht="34.5" customHeight="1" x14ac:dyDescent="0.2">
      <c r="A232" s="13" t="s">
        <v>71</v>
      </c>
      <c r="B232" s="104"/>
      <c r="C232" s="104">
        <v>633</v>
      </c>
      <c r="D232" s="27">
        <v>5</v>
      </c>
      <c r="E232" s="27">
        <v>1</v>
      </c>
      <c r="F232" s="44" t="s">
        <v>334</v>
      </c>
      <c r="G232" s="29">
        <v>400</v>
      </c>
      <c r="H232" s="30">
        <f>+H233</f>
        <v>2953.3</v>
      </c>
      <c r="I232" s="12"/>
    </row>
    <row r="233" spans="1:9" ht="21" customHeight="1" x14ac:dyDescent="0.2">
      <c r="A233" s="13" t="s">
        <v>72</v>
      </c>
      <c r="B233" s="104"/>
      <c r="C233" s="104">
        <v>633</v>
      </c>
      <c r="D233" s="27">
        <v>5</v>
      </c>
      <c r="E233" s="27">
        <v>1</v>
      </c>
      <c r="F233" s="44" t="s">
        <v>334</v>
      </c>
      <c r="G233" s="29">
        <v>410</v>
      </c>
      <c r="H233" s="30">
        <v>2953.3</v>
      </c>
      <c r="I233" s="12"/>
    </row>
    <row r="234" spans="1:9" ht="0.75" hidden="1" customHeight="1" x14ac:dyDescent="0.2">
      <c r="A234" s="43" t="s">
        <v>23</v>
      </c>
      <c r="B234" s="104"/>
      <c r="C234" s="104">
        <v>633</v>
      </c>
      <c r="D234" s="27">
        <v>5</v>
      </c>
      <c r="E234" s="27">
        <v>1</v>
      </c>
      <c r="F234" s="44" t="s">
        <v>117</v>
      </c>
      <c r="G234" s="29">
        <v>400</v>
      </c>
      <c r="H234" s="30">
        <f>H235</f>
        <v>0</v>
      </c>
      <c r="I234" s="12"/>
    </row>
    <row r="235" spans="1:9" ht="19.5" hidden="1" customHeight="1" x14ac:dyDescent="0.2">
      <c r="A235" s="25" t="s">
        <v>75</v>
      </c>
      <c r="B235" s="104"/>
      <c r="C235" s="104">
        <v>633</v>
      </c>
      <c r="D235" s="27">
        <v>5</v>
      </c>
      <c r="E235" s="27">
        <v>1</v>
      </c>
      <c r="F235" s="44" t="s">
        <v>117</v>
      </c>
      <c r="G235" s="29">
        <v>410</v>
      </c>
      <c r="H235" s="30"/>
      <c r="I235" s="12"/>
    </row>
    <row r="236" spans="1:9" ht="14.25" customHeight="1" x14ac:dyDescent="0.2">
      <c r="A236" s="74" t="s">
        <v>118</v>
      </c>
      <c r="B236" s="104"/>
      <c r="C236" s="104">
        <v>633</v>
      </c>
      <c r="D236" s="21">
        <v>5</v>
      </c>
      <c r="E236" s="21">
        <v>2</v>
      </c>
      <c r="F236" s="75"/>
      <c r="G236" s="23" t="s">
        <v>7</v>
      </c>
      <c r="H236" s="30">
        <f>+H245</f>
        <v>794.9</v>
      </c>
      <c r="I236" s="12"/>
    </row>
    <row r="237" spans="1:9" ht="31.5" hidden="1" customHeight="1" x14ac:dyDescent="0.2">
      <c r="A237" s="43" t="s">
        <v>119</v>
      </c>
      <c r="B237" s="104"/>
      <c r="C237" s="104">
        <v>633</v>
      </c>
      <c r="D237" s="27">
        <v>5</v>
      </c>
      <c r="E237" s="27">
        <v>2</v>
      </c>
      <c r="F237" s="44" t="s">
        <v>120</v>
      </c>
      <c r="G237" s="29"/>
      <c r="H237" s="30">
        <f>H238</f>
        <v>0</v>
      </c>
      <c r="I237" s="12"/>
    </row>
    <row r="238" spans="1:9" ht="48" hidden="1" customHeight="1" x14ac:dyDescent="0.2">
      <c r="A238" s="43" t="s">
        <v>121</v>
      </c>
      <c r="B238" s="104"/>
      <c r="C238" s="104">
        <v>633</v>
      </c>
      <c r="D238" s="27">
        <v>5</v>
      </c>
      <c r="E238" s="27">
        <v>2</v>
      </c>
      <c r="F238" s="44" t="s">
        <v>122</v>
      </c>
      <c r="G238" s="29"/>
      <c r="H238" s="30">
        <f>H239+H241+H243</f>
        <v>0</v>
      </c>
      <c r="I238" s="12"/>
    </row>
    <row r="239" spans="1:9" ht="31.5" hidden="1" customHeight="1" x14ac:dyDescent="0.2">
      <c r="A239" s="13" t="s">
        <v>21</v>
      </c>
      <c r="B239" s="104"/>
      <c r="C239" s="104">
        <v>633</v>
      </c>
      <c r="D239" s="27">
        <v>5</v>
      </c>
      <c r="E239" s="27">
        <v>2</v>
      </c>
      <c r="F239" s="44" t="s">
        <v>122</v>
      </c>
      <c r="G239" s="29">
        <v>200</v>
      </c>
      <c r="H239" s="30">
        <f>H240</f>
        <v>0</v>
      </c>
      <c r="I239" s="12"/>
    </row>
    <row r="240" spans="1:9" ht="31.5" hidden="1" customHeight="1" x14ac:dyDescent="0.2">
      <c r="A240" s="25" t="s">
        <v>22</v>
      </c>
      <c r="B240" s="104"/>
      <c r="C240" s="104">
        <v>633</v>
      </c>
      <c r="D240" s="27">
        <v>5</v>
      </c>
      <c r="E240" s="27">
        <v>2</v>
      </c>
      <c r="F240" s="44" t="s">
        <v>122</v>
      </c>
      <c r="G240" s="29">
        <v>240</v>
      </c>
      <c r="H240" s="30"/>
      <c r="I240" s="12"/>
    </row>
    <row r="241" spans="1:9" ht="31.5" hidden="1" customHeight="1" x14ac:dyDescent="0.2">
      <c r="A241" s="13" t="s">
        <v>71</v>
      </c>
      <c r="B241" s="104"/>
      <c r="C241" s="104">
        <v>633</v>
      </c>
      <c r="D241" s="27">
        <v>5</v>
      </c>
      <c r="E241" s="27">
        <v>2</v>
      </c>
      <c r="F241" s="44" t="s">
        <v>122</v>
      </c>
      <c r="G241" s="29">
        <v>400</v>
      </c>
      <c r="H241" s="30">
        <f>H242</f>
        <v>0</v>
      </c>
      <c r="I241" s="12"/>
    </row>
    <row r="242" spans="1:9" ht="15.75" hidden="1" customHeight="1" x14ac:dyDescent="0.2">
      <c r="A242" s="13" t="s">
        <v>72</v>
      </c>
      <c r="B242" s="104"/>
      <c r="C242" s="104">
        <v>633</v>
      </c>
      <c r="D242" s="27">
        <v>5</v>
      </c>
      <c r="E242" s="27">
        <v>2</v>
      </c>
      <c r="F242" s="44" t="s">
        <v>122</v>
      </c>
      <c r="G242" s="29">
        <v>410</v>
      </c>
      <c r="H242" s="30"/>
      <c r="I242" s="12"/>
    </row>
    <row r="243" spans="1:9" ht="15.75" hidden="1" customHeight="1" x14ac:dyDescent="0.2">
      <c r="A243" s="25" t="s">
        <v>23</v>
      </c>
      <c r="B243" s="104"/>
      <c r="C243" s="104">
        <v>633</v>
      </c>
      <c r="D243" s="27">
        <v>5</v>
      </c>
      <c r="E243" s="27">
        <v>2</v>
      </c>
      <c r="F243" s="44" t="s">
        <v>122</v>
      </c>
      <c r="G243" s="29">
        <v>800</v>
      </c>
      <c r="H243" s="30">
        <f>H244</f>
        <v>0</v>
      </c>
      <c r="I243" s="12"/>
    </row>
    <row r="244" spans="1:9" ht="48" hidden="1" customHeight="1" x14ac:dyDescent="0.2">
      <c r="A244" s="25" t="s">
        <v>75</v>
      </c>
      <c r="B244" s="104"/>
      <c r="C244" s="104">
        <v>633</v>
      </c>
      <c r="D244" s="27">
        <v>5</v>
      </c>
      <c r="E244" s="27">
        <v>2</v>
      </c>
      <c r="F244" s="44" t="s">
        <v>122</v>
      </c>
      <c r="G244" s="29">
        <v>810</v>
      </c>
      <c r="H244" s="30"/>
      <c r="I244" s="12"/>
    </row>
    <row r="245" spans="1:9" ht="65.25" customHeight="1" x14ac:dyDescent="0.2">
      <c r="A245" s="43" t="s">
        <v>327</v>
      </c>
      <c r="B245" s="104"/>
      <c r="C245" s="104">
        <v>633</v>
      </c>
      <c r="D245" s="27">
        <v>5</v>
      </c>
      <c r="E245" s="27">
        <v>2</v>
      </c>
      <c r="F245" s="44" t="s">
        <v>123</v>
      </c>
      <c r="G245" s="29"/>
      <c r="H245" s="30">
        <f>+H252+H255+H260+H267</f>
        <v>794.9</v>
      </c>
      <c r="I245" s="12"/>
    </row>
    <row r="246" spans="1:9" ht="48" hidden="1" customHeight="1" x14ac:dyDescent="0.2">
      <c r="A246" s="43" t="s">
        <v>124</v>
      </c>
      <c r="B246" s="104"/>
      <c r="C246" s="104">
        <v>633</v>
      </c>
      <c r="D246" s="27">
        <v>5</v>
      </c>
      <c r="E246" s="27">
        <v>2</v>
      </c>
      <c r="F246" s="44" t="s">
        <v>125</v>
      </c>
      <c r="G246" s="29"/>
      <c r="H246" s="30">
        <f>H247</f>
        <v>0</v>
      </c>
      <c r="I246" s="12"/>
    </row>
    <row r="247" spans="1:9" ht="15.75" hidden="1" customHeight="1" x14ac:dyDescent="0.2">
      <c r="A247" s="25" t="s">
        <v>23</v>
      </c>
      <c r="B247" s="104"/>
      <c r="C247" s="104">
        <v>633</v>
      </c>
      <c r="D247" s="27">
        <v>5</v>
      </c>
      <c r="E247" s="27">
        <v>2</v>
      </c>
      <c r="F247" s="44" t="s">
        <v>125</v>
      </c>
      <c r="G247" s="29">
        <v>800</v>
      </c>
      <c r="H247" s="30">
        <f>H248</f>
        <v>0</v>
      </c>
      <c r="I247" s="12"/>
    </row>
    <row r="248" spans="1:9" ht="48" hidden="1" customHeight="1" x14ac:dyDescent="0.2">
      <c r="A248" s="25" t="s">
        <v>75</v>
      </c>
      <c r="B248" s="104"/>
      <c r="C248" s="104">
        <v>633</v>
      </c>
      <c r="D248" s="27">
        <v>5</v>
      </c>
      <c r="E248" s="27">
        <v>2</v>
      </c>
      <c r="F248" s="44" t="s">
        <v>125</v>
      </c>
      <c r="G248" s="29">
        <v>810</v>
      </c>
      <c r="H248" s="30"/>
      <c r="I248" s="12"/>
    </row>
    <row r="249" spans="1:9" ht="48" hidden="1" customHeight="1" x14ac:dyDescent="0.2">
      <c r="A249" s="43" t="s">
        <v>126</v>
      </c>
      <c r="B249" s="104"/>
      <c r="C249" s="104">
        <v>633</v>
      </c>
      <c r="D249" s="27">
        <v>5</v>
      </c>
      <c r="E249" s="27">
        <v>2</v>
      </c>
      <c r="F249" s="44" t="s">
        <v>127</v>
      </c>
      <c r="G249" s="29"/>
      <c r="H249" s="30">
        <f>H250</f>
        <v>0</v>
      </c>
      <c r="I249" s="12"/>
    </row>
    <row r="250" spans="1:9" ht="15.95" hidden="1" customHeight="1" x14ac:dyDescent="0.2">
      <c r="A250" s="25" t="s">
        <v>23</v>
      </c>
      <c r="B250" s="104"/>
      <c r="C250" s="104">
        <v>633</v>
      </c>
      <c r="D250" s="27">
        <v>5</v>
      </c>
      <c r="E250" s="27">
        <v>2</v>
      </c>
      <c r="F250" s="44" t="s">
        <v>127</v>
      </c>
      <c r="G250" s="29">
        <v>800</v>
      </c>
      <c r="H250" s="30">
        <f>H251</f>
        <v>0</v>
      </c>
      <c r="I250" s="12"/>
    </row>
    <row r="251" spans="1:9" ht="48" hidden="1" customHeight="1" x14ac:dyDescent="0.2">
      <c r="A251" s="25" t="s">
        <v>75</v>
      </c>
      <c r="B251" s="104"/>
      <c r="C251" s="104">
        <v>633</v>
      </c>
      <c r="D251" s="27">
        <v>5</v>
      </c>
      <c r="E251" s="27">
        <v>2</v>
      </c>
      <c r="F251" s="44" t="s">
        <v>127</v>
      </c>
      <c r="G251" s="29">
        <v>810</v>
      </c>
      <c r="H251" s="30">
        <f>60-60</f>
        <v>0</v>
      </c>
      <c r="I251" s="12"/>
    </row>
    <row r="252" spans="1:9" ht="63" customHeight="1" x14ac:dyDescent="0.2">
      <c r="A252" s="13" t="s">
        <v>170</v>
      </c>
      <c r="B252" s="104"/>
      <c r="C252" s="104">
        <v>633</v>
      </c>
      <c r="D252" s="27">
        <v>5</v>
      </c>
      <c r="E252" s="27">
        <v>2</v>
      </c>
      <c r="F252" s="16" t="s">
        <v>344</v>
      </c>
      <c r="G252" s="17"/>
      <c r="H252" s="30">
        <f>+H253</f>
        <v>25</v>
      </c>
      <c r="I252" s="12"/>
    </row>
    <row r="253" spans="1:9" ht="48" customHeight="1" x14ac:dyDescent="0.2">
      <c r="A253" s="13" t="s">
        <v>21</v>
      </c>
      <c r="B253" s="104"/>
      <c r="C253" s="104">
        <v>633</v>
      </c>
      <c r="D253" s="27">
        <v>5</v>
      </c>
      <c r="E253" s="27">
        <v>2</v>
      </c>
      <c r="F253" s="16" t="s">
        <v>344</v>
      </c>
      <c r="G253" s="17">
        <v>200</v>
      </c>
      <c r="H253" s="30">
        <f>+H254</f>
        <v>25</v>
      </c>
      <c r="I253" s="12"/>
    </row>
    <row r="254" spans="1:9" ht="48" customHeight="1" x14ac:dyDescent="0.2">
      <c r="A254" s="25" t="s">
        <v>22</v>
      </c>
      <c r="B254" s="104"/>
      <c r="C254" s="104">
        <v>633</v>
      </c>
      <c r="D254" s="27">
        <v>5</v>
      </c>
      <c r="E254" s="27">
        <v>2</v>
      </c>
      <c r="F254" s="16" t="s">
        <v>344</v>
      </c>
      <c r="G254" s="17">
        <v>240</v>
      </c>
      <c r="H254" s="30">
        <v>25</v>
      </c>
      <c r="I254" s="12"/>
    </row>
    <row r="255" spans="1:9" ht="78.75" x14ac:dyDescent="0.2">
      <c r="A255" s="25" t="s">
        <v>326</v>
      </c>
      <c r="B255" s="104"/>
      <c r="C255" s="104">
        <v>633</v>
      </c>
      <c r="D255" s="27">
        <v>5</v>
      </c>
      <c r="E255" s="27">
        <v>2</v>
      </c>
      <c r="F255" s="28" t="s">
        <v>128</v>
      </c>
      <c r="G255" s="17"/>
      <c r="H255" s="30">
        <f>H256+H258</f>
        <v>243.5</v>
      </c>
      <c r="I255" s="12"/>
    </row>
    <row r="256" spans="1:9" ht="32.1" customHeight="1" x14ac:dyDescent="0.2">
      <c r="A256" s="13" t="s">
        <v>21</v>
      </c>
      <c r="B256" s="104"/>
      <c r="C256" s="104">
        <v>633</v>
      </c>
      <c r="D256" s="27">
        <v>5</v>
      </c>
      <c r="E256" s="27">
        <v>2</v>
      </c>
      <c r="F256" s="28" t="s">
        <v>128</v>
      </c>
      <c r="G256" s="17">
        <v>200</v>
      </c>
      <c r="H256" s="30">
        <f>H257</f>
        <v>243.5</v>
      </c>
      <c r="I256" s="12"/>
    </row>
    <row r="257" spans="1:9" ht="26.25" customHeight="1" x14ac:dyDescent="0.2">
      <c r="A257" s="25" t="s">
        <v>22</v>
      </c>
      <c r="B257" s="104"/>
      <c r="C257" s="104">
        <v>633</v>
      </c>
      <c r="D257" s="27">
        <v>5</v>
      </c>
      <c r="E257" s="27">
        <v>2</v>
      </c>
      <c r="F257" s="28" t="s">
        <v>128</v>
      </c>
      <c r="G257" s="17">
        <v>240</v>
      </c>
      <c r="H257" s="123">
        <v>243.5</v>
      </c>
      <c r="I257" s="12"/>
    </row>
    <row r="258" spans="1:9" ht="33" hidden="1" customHeight="1" x14ac:dyDescent="0.2">
      <c r="A258" s="13" t="s">
        <v>71</v>
      </c>
      <c r="B258" s="104"/>
      <c r="C258" s="104">
        <v>633</v>
      </c>
      <c r="D258" s="27">
        <v>5</v>
      </c>
      <c r="E258" s="27">
        <v>2</v>
      </c>
      <c r="F258" s="28" t="s">
        <v>128</v>
      </c>
      <c r="G258" s="17">
        <v>400</v>
      </c>
      <c r="H258" s="30">
        <f>H259</f>
        <v>0</v>
      </c>
      <c r="I258" s="12"/>
    </row>
    <row r="259" spans="1:9" ht="23.25" hidden="1" customHeight="1" x14ac:dyDescent="0.2">
      <c r="A259" s="13" t="s">
        <v>72</v>
      </c>
      <c r="B259" s="104"/>
      <c r="C259" s="104">
        <v>633</v>
      </c>
      <c r="D259" s="27">
        <v>5</v>
      </c>
      <c r="E259" s="27">
        <v>2</v>
      </c>
      <c r="F259" s="28" t="s">
        <v>128</v>
      </c>
      <c r="G259" s="17">
        <v>410</v>
      </c>
      <c r="H259" s="30"/>
      <c r="I259" s="12"/>
    </row>
    <row r="260" spans="1:9" ht="100.5" customHeight="1" x14ac:dyDescent="0.2">
      <c r="A260" s="147" t="s">
        <v>339</v>
      </c>
      <c r="B260" s="104"/>
      <c r="C260" s="104">
        <v>633</v>
      </c>
      <c r="D260" s="27">
        <v>5</v>
      </c>
      <c r="E260" s="27">
        <v>2</v>
      </c>
      <c r="F260" s="28" t="s">
        <v>338</v>
      </c>
      <c r="G260" s="17"/>
      <c r="H260" s="30">
        <f>+H261</f>
        <v>500</v>
      </c>
      <c r="I260" s="12"/>
    </row>
    <row r="261" spans="1:9" ht="15.75" customHeight="1" x14ac:dyDescent="0.2">
      <c r="A261" s="25" t="s">
        <v>23</v>
      </c>
      <c r="B261" s="104"/>
      <c r="C261" s="104">
        <v>633</v>
      </c>
      <c r="D261" s="27">
        <v>5</v>
      </c>
      <c r="E261" s="27">
        <v>2</v>
      </c>
      <c r="F261" s="28" t="s">
        <v>338</v>
      </c>
      <c r="G261" s="17">
        <v>800</v>
      </c>
      <c r="H261" s="30">
        <f>H262+H263+H264</f>
        <v>500</v>
      </c>
      <c r="I261" s="12"/>
    </row>
    <row r="262" spans="1:9" ht="48" customHeight="1" x14ac:dyDescent="0.2">
      <c r="A262" s="25" t="s">
        <v>75</v>
      </c>
      <c r="B262" s="104"/>
      <c r="C262" s="104">
        <v>633</v>
      </c>
      <c r="D262" s="27">
        <v>5</v>
      </c>
      <c r="E262" s="27">
        <v>2</v>
      </c>
      <c r="F262" s="28" t="s">
        <v>338</v>
      </c>
      <c r="G262" s="17">
        <v>810</v>
      </c>
      <c r="H262" s="30">
        <v>500</v>
      </c>
      <c r="I262" s="12"/>
    </row>
    <row r="263" spans="1:9" ht="15.75" hidden="1" customHeight="1" x14ac:dyDescent="0.2">
      <c r="A263" s="25" t="s">
        <v>46</v>
      </c>
      <c r="B263" s="104"/>
      <c r="C263" s="104">
        <v>633</v>
      </c>
      <c r="D263" s="27">
        <v>5</v>
      </c>
      <c r="E263" s="27">
        <v>2</v>
      </c>
      <c r="F263" s="28" t="s">
        <v>128</v>
      </c>
      <c r="G263" s="17">
        <v>830</v>
      </c>
      <c r="H263" s="18"/>
      <c r="I263" s="12"/>
    </row>
    <row r="264" spans="1:9" ht="15.75" hidden="1" customHeight="1" x14ac:dyDescent="0.2">
      <c r="A264" s="25" t="s">
        <v>24</v>
      </c>
      <c r="B264" s="104"/>
      <c r="C264" s="104">
        <v>633</v>
      </c>
      <c r="D264" s="27">
        <v>5</v>
      </c>
      <c r="E264" s="27">
        <v>2</v>
      </c>
      <c r="F264" s="28" t="s">
        <v>128</v>
      </c>
      <c r="G264" s="17">
        <v>850</v>
      </c>
      <c r="H264" s="18"/>
      <c r="I264" s="12"/>
    </row>
    <row r="265" spans="1:9" ht="15.75" hidden="1" customHeight="1" x14ac:dyDescent="0.2">
      <c r="A265" s="43" t="s">
        <v>9</v>
      </c>
      <c r="B265" s="104"/>
      <c r="C265" s="104">
        <v>633</v>
      </c>
      <c r="D265" s="27">
        <v>5</v>
      </c>
      <c r="E265" s="27">
        <v>2</v>
      </c>
      <c r="F265" s="44" t="s">
        <v>10</v>
      </c>
      <c r="G265" s="29"/>
      <c r="H265" s="30">
        <f>H266+H270+H273</f>
        <v>26.4</v>
      </c>
      <c r="I265" s="12"/>
    </row>
    <row r="266" spans="1:9" ht="48" hidden="1" customHeight="1" x14ac:dyDescent="0.2">
      <c r="A266" s="43" t="s">
        <v>124</v>
      </c>
      <c r="B266" s="104"/>
      <c r="C266" s="104">
        <v>633</v>
      </c>
      <c r="D266" s="27">
        <v>5</v>
      </c>
      <c r="E266" s="27">
        <v>2</v>
      </c>
      <c r="F266" s="44" t="s">
        <v>129</v>
      </c>
      <c r="G266" s="29"/>
      <c r="H266" s="30">
        <f>H268</f>
        <v>26.4</v>
      </c>
      <c r="I266" s="12"/>
    </row>
    <row r="267" spans="1:9" ht="108" customHeight="1" x14ac:dyDescent="0.2">
      <c r="A267" s="147" t="s">
        <v>341</v>
      </c>
      <c r="B267" s="104"/>
      <c r="C267" s="104">
        <v>633</v>
      </c>
      <c r="D267" s="27">
        <v>5</v>
      </c>
      <c r="E267" s="27">
        <v>2</v>
      </c>
      <c r="F267" s="28" t="s">
        <v>340</v>
      </c>
      <c r="G267" s="29"/>
      <c r="H267" s="30">
        <f>+H268</f>
        <v>26.4</v>
      </c>
      <c r="I267" s="12"/>
    </row>
    <row r="268" spans="1:9" ht="15.75" customHeight="1" x14ac:dyDescent="0.2">
      <c r="A268" s="25" t="s">
        <v>23</v>
      </c>
      <c r="B268" s="104"/>
      <c r="C268" s="104">
        <v>633</v>
      </c>
      <c r="D268" s="27">
        <v>5</v>
      </c>
      <c r="E268" s="27">
        <v>2</v>
      </c>
      <c r="F268" s="28" t="s">
        <v>340</v>
      </c>
      <c r="G268" s="29">
        <v>800</v>
      </c>
      <c r="H268" s="30">
        <f>H269</f>
        <v>26.4</v>
      </c>
      <c r="I268" s="12"/>
    </row>
    <row r="269" spans="1:9" ht="48" customHeight="1" x14ac:dyDescent="0.2">
      <c r="A269" s="25" t="s">
        <v>75</v>
      </c>
      <c r="B269" s="104"/>
      <c r="C269" s="104">
        <v>633</v>
      </c>
      <c r="D269" s="27">
        <v>5</v>
      </c>
      <c r="E269" s="27">
        <v>2</v>
      </c>
      <c r="F269" s="28" t="s">
        <v>340</v>
      </c>
      <c r="G269" s="29">
        <v>810</v>
      </c>
      <c r="H269" s="30">
        <v>26.4</v>
      </c>
      <c r="I269" s="12"/>
    </row>
    <row r="270" spans="1:9" ht="48" customHeight="1" x14ac:dyDescent="0.2">
      <c r="A270" s="43" t="s">
        <v>126</v>
      </c>
      <c r="B270" s="104"/>
      <c r="C270" s="104">
        <v>633</v>
      </c>
      <c r="D270" s="27">
        <v>5</v>
      </c>
      <c r="E270" s="27">
        <v>2</v>
      </c>
      <c r="F270" s="44" t="s">
        <v>130</v>
      </c>
      <c r="G270" s="29"/>
      <c r="H270" s="30">
        <f>H271</f>
        <v>0</v>
      </c>
      <c r="I270" s="12"/>
    </row>
    <row r="271" spans="1:9" ht="15.75" customHeight="1" x14ac:dyDescent="0.2">
      <c r="A271" s="25" t="s">
        <v>23</v>
      </c>
      <c r="B271" s="104"/>
      <c r="C271" s="104">
        <v>633</v>
      </c>
      <c r="D271" s="27">
        <v>5</v>
      </c>
      <c r="E271" s="27">
        <v>2</v>
      </c>
      <c r="F271" s="44" t="s">
        <v>130</v>
      </c>
      <c r="G271" s="29">
        <v>800</v>
      </c>
      <c r="H271" s="30">
        <f>H272</f>
        <v>0</v>
      </c>
      <c r="I271" s="12"/>
    </row>
    <row r="272" spans="1:9" ht="48" hidden="1" customHeight="1" x14ac:dyDescent="0.2">
      <c r="A272" s="25" t="s">
        <v>75</v>
      </c>
      <c r="B272" s="104"/>
      <c r="C272" s="104">
        <v>633</v>
      </c>
      <c r="D272" s="27">
        <v>5</v>
      </c>
      <c r="E272" s="27">
        <v>2</v>
      </c>
      <c r="F272" s="44" t="s">
        <v>130</v>
      </c>
      <c r="G272" s="29">
        <v>810</v>
      </c>
      <c r="H272" s="30"/>
      <c r="I272" s="12"/>
    </row>
    <row r="273" spans="1:9" ht="31.5" hidden="1" customHeight="1" x14ac:dyDescent="0.2">
      <c r="A273" s="13" t="s">
        <v>113</v>
      </c>
      <c r="B273" s="104"/>
      <c r="C273" s="104">
        <v>633</v>
      </c>
      <c r="D273" s="27">
        <v>5</v>
      </c>
      <c r="E273" s="27">
        <v>2</v>
      </c>
      <c r="F273" s="28" t="s">
        <v>114</v>
      </c>
      <c r="G273" s="17"/>
      <c r="H273" s="30">
        <f>H274+H276+H278</f>
        <v>0</v>
      </c>
      <c r="I273" s="12"/>
    </row>
    <row r="274" spans="1:9" ht="31.5" hidden="1" customHeight="1" x14ac:dyDescent="0.2">
      <c r="A274" s="13" t="s">
        <v>21</v>
      </c>
      <c r="B274" s="104"/>
      <c r="C274" s="104">
        <v>633</v>
      </c>
      <c r="D274" s="27">
        <v>5</v>
      </c>
      <c r="E274" s="27">
        <v>2</v>
      </c>
      <c r="F274" s="28" t="s">
        <v>114</v>
      </c>
      <c r="G274" s="17">
        <v>200</v>
      </c>
      <c r="H274" s="30">
        <f>H275</f>
        <v>0</v>
      </c>
      <c r="I274" s="12"/>
    </row>
    <row r="275" spans="1:9" ht="31.5" hidden="1" customHeight="1" x14ac:dyDescent="0.2">
      <c r="A275" s="25" t="s">
        <v>22</v>
      </c>
      <c r="B275" s="104"/>
      <c r="C275" s="104">
        <v>633</v>
      </c>
      <c r="D275" s="27">
        <v>5</v>
      </c>
      <c r="E275" s="27">
        <v>2</v>
      </c>
      <c r="F275" s="28" t="s">
        <v>114</v>
      </c>
      <c r="G275" s="17">
        <v>240</v>
      </c>
      <c r="H275" s="18"/>
      <c r="I275" s="12"/>
    </row>
    <row r="276" spans="1:9" ht="31.5" hidden="1" customHeight="1" x14ac:dyDescent="0.2">
      <c r="A276" s="13" t="s">
        <v>71</v>
      </c>
      <c r="B276" s="104"/>
      <c r="C276" s="104">
        <v>633</v>
      </c>
      <c r="D276" s="27">
        <v>5</v>
      </c>
      <c r="E276" s="27">
        <v>2</v>
      </c>
      <c r="F276" s="28" t="s">
        <v>114</v>
      </c>
      <c r="G276" s="17">
        <v>400</v>
      </c>
      <c r="H276" s="30">
        <f>H277</f>
        <v>0</v>
      </c>
      <c r="I276" s="12"/>
    </row>
    <row r="277" spans="1:9" ht="15.75" hidden="1" customHeight="1" x14ac:dyDescent="0.2">
      <c r="A277" s="13" t="s">
        <v>72</v>
      </c>
      <c r="B277" s="104"/>
      <c r="C277" s="104">
        <v>633</v>
      </c>
      <c r="D277" s="27">
        <v>5</v>
      </c>
      <c r="E277" s="27">
        <v>2</v>
      </c>
      <c r="F277" s="28" t="s">
        <v>114</v>
      </c>
      <c r="G277" s="17">
        <v>410</v>
      </c>
      <c r="H277" s="30"/>
      <c r="I277" s="12"/>
    </row>
    <row r="278" spans="1:9" ht="15.75" hidden="1" customHeight="1" x14ac:dyDescent="0.2">
      <c r="A278" s="25" t="s">
        <v>23</v>
      </c>
      <c r="B278" s="104"/>
      <c r="C278" s="104">
        <v>633</v>
      </c>
      <c r="D278" s="27">
        <v>5</v>
      </c>
      <c r="E278" s="27">
        <v>2</v>
      </c>
      <c r="F278" s="28" t="s">
        <v>114</v>
      </c>
      <c r="G278" s="17">
        <v>800</v>
      </c>
      <c r="H278" s="30">
        <f>H279+H280+H281</f>
        <v>0</v>
      </c>
      <c r="I278" s="12"/>
    </row>
    <row r="279" spans="1:9" ht="48" hidden="1" customHeight="1" x14ac:dyDescent="0.2">
      <c r="A279" s="25" t="s">
        <v>75</v>
      </c>
      <c r="B279" s="104"/>
      <c r="C279" s="104">
        <v>633</v>
      </c>
      <c r="D279" s="27">
        <v>5</v>
      </c>
      <c r="E279" s="27">
        <v>2</v>
      </c>
      <c r="F279" s="28" t="s">
        <v>114</v>
      </c>
      <c r="G279" s="17">
        <v>810</v>
      </c>
      <c r="H279" s="30"/>
      <c r="I279" s="12"/>
    </row>
    <row r="280" spans="1:9" ht="15.75" hidden="1" customHeight="1" x14ac:dyDescent="0.2">
      <c r="A280" s="25" t="s">
        <v>46</v>
      </c>
      <c r="B280" s="104"/>
      <c r="C280" s="104">
        <v>633</v>
      </c>
      <c r="D280" s="27">
        <v>5</v>
      </c>
      <c r="E280" s="27">
        <v>2</v>
      </c>
      <c r="F280" s="28" t="s">
        <v>114</v>
      </c>
      <c r="G280" s="17">
        <v>830</v>
      </c>
      <c r="H280" s="18"/>
      <c r="I280" s="12"/>
    </row>
    <row r="281" spans="1:9" ht="15.75" hidden="1" customHeight="1" x14ac:dyDescent="0.2">
      <c r="A281" s="25" t="s">
        <v>24</v>
      </c>
      <c r="B281" s="104"/>
      <c r="C281" s="104">
        <v>633</v>
      </c>
      <c r="D281" s="27">
        <v>5</v>
      </c>
      <c r="E281" s="27">
        <v>2</v>
      </c>
      <c r="F281" s="28" t="s">
        <v>114</v>
      </c>
      <c r="G281" s="17">
        <v>850</v>
      </c>
      <c r="H281" s="18"/>
      <c r="I281" s="12"/>
    </row>
    <row r="282" spans="1:9" ht="15.95" customHeight="1" x14ac:dyDescent="0.2">
      <c r="A282" s="19" t="s">
        <v>131</v>
      </c>
      <c r="B282" s="104"/>
      <c r="C282" s="104">
        <v>633</v>
      </c>
      <c r="D282" s="7">
        <v>5</v>
      </c>
      <c r="E282" s="8">
        <v>3</v>
      </c>
      <c r="F282" s="9"/>
      <c r="G282" s="10"/>
      <c r="H282" s="11">
        <f>H283+H310</f>
        <v>680.3</v>
      </c>
      <c r="I282" s="12"/>
    </row>
    <row r="283" spans="1:9" ht="32.1" customHeight="1" x14ac:dyDescent="0.2">
      <c r="A283" s="13" t="s">
        <v>310</v>
      </c>
      <c r="B283" s="104"/>
      <c r="C283" s="104">
        <v>633</v>
      </c>
      <c r="D283" s="14">
        <v>5</v>
      </c>
      <c r="E283" s="15">
        <v>3</v>
      </c>
      <c r="F283" s="16" t="s">
        <v>132</v>
      </c>
      <c r="G283" s="17" t="s">
        <v>7</v>
      </c>
      <c r="H283" s="18">
        <f>H284+H292+H298+H304</f>
        <v>680.3</v>
      </c>
      <c r="I283" s="12"/>
    </row>
    <row r="284" spans="1:9" ht="48" customHeight="1" x14ac:dyDescent="0.2">
      <c r="A284" s="13" t="s">
        <v>311</v>
      </c>
      <c r="B284" s="104"/>
      <c r="C284" s="104">
        <v>633</v>
      </c>
      <c r="D284" s="14">
        <v>5</v>
      </c>
      <c r="E284" s="15">
        <v>3</v>
      </c>
      <c r="F284" s="16" t="s">
        <v>133</v>
      </c>
      <c r="G284" s="17"/>
      <c r="H284" s="18">
        <f>H285</f>
        <v>521</v>
      </c>
      <c r="I284" s="12"/>
    </row>
    <row r="285" spans="1:9" ht="48" customHeight="1" x14ac:dyDescent="0.2">
      <c r="A285" s="13" t="s">
        <v>313</v>
      </c>
      <c r="B285" s="104"/>
      <c r="C285" s="104">
        <v>633</v>
      </c>
      <c r="D285" s="14">
        <v>5</v>
      </c>
      <c r="E285" s="15">
        <v>3</v>
      </c>
      <c r="F285" s="16" t="s">
        <v>134</v>
      </c>
      <c r="G285" s="17"/>
      <c r="H285" s="18">
        <f>H286+H288+H290</f>
        <v>521</v>
      </c>
      <c r="I285" s="12"/>
    </row>
    <row r="286" spans="1:9" ht="32.1" customHeight="1" x14ac:dyDescent="0.2">
      <c r="A286" s="13" t="s">
        <v>21</v>
      </c>
      <c r="B286" s="104"/>
      <c r="C286" s="104">
        <v>633</v>
      </c>
      <c r="D286" s="14">
        <v>5</v>
      </c>
      <c r="E286" s="15">
        <v>3</v>
      </c>
      <c r="F286" s="16" t="s">
        <v>134</v>
      </c>
      <c r="G286" s="17">
        <v>200</v>
      </c>
      <c r="H286" s="18">
        <f>H287</f>
        <v>486</v>
      </c>
      <c r="I286" s="12"/>
    </row>
    <row r="287" spans="1:9" ht="30" customHeight="1" x14ac:dyDescent="0.2">
      <c r="A287" s="13" t="s">
        <v>22</v>
      </c>
      <c r="B287" s="104"/>
      <c r="C287" s="104">
        <v>633</v>
      </c>
      <c r="D287" s="14">
        <v>5</v>
      </c>
      <c r="E287" s="15">
        <v>3</v>
      </c>
      <c r="F287" s="16" t="s">
        <v>134</v>
      </c>
      <c r="G287" s="17">
        <v>240</v>
      </c>
      <c r="H287" s="18">
        <v>486</v>
      </c>
      <c r="I287" s="12"/>
    </row>
    <row r="288" spans="1:9" ht="31.5" hidden="1" customHeight="1" x14ac:dyDescent="0.2">
      <c r="A288" s="13" t="s">
        <v>71</v>
      </c>
      <c r="B288" s="104"/>
      <c r="C288" s="104">
        <v>633</v>
      </c>
      <c r="D288" s="14">
        <v>5</v>
      </c>
      <c r="E288" s="15">
        <v>3</v>
      </c>
      <c r="F288" s="16" t="s">
        <v>134</v>
      </c>
      <c r="G288" s="17">
        <v>400</v>
      </c>
      <c r="H288" s="18">
        <f>H289</f>
        <v>0</v>
      </c>
      <c r="I288" s="12"/>
    </row>
    <row r="289" spans="1:9" ht="15.75" hidden="1" customHeight="1" x14ac:dyDescent="0.2">
      <c r="A289" s="13" t="s">
        <v>72</v>
      </c>
      <c r="B289" s="104"/>
      <c r="C289" s="104">
        <v>633</v>
      </c>
      <c r="D289" s="14">
        <v>5</v>
      </c>
      <c r="E289" s="15">
        <v>3</v>
      </c>
      <c r="F289" s="16" t="s">
        <v>134</v>
      </c>
      <c r="G289" s="17">
        <v>410</v>
      </c>
      <c r="H289" s="18"/>
      <c r="I289" s="12"/>
    </row>
    <row r="290" spans="1:9" ht="15.75" customHeight="1" x14ac:dyDescent="0.2">
      <c r="A290" s="13" t="s">
        <v>23</v>
      </c>
      <c r="B290" s="104"/>
      <c r="C290" s="104">
        <v>633</v>
      </c>
      <c r="D290" s="14">
        <v>5</v>
      </c>
      <c r="E290" s="15">
        <v>3</v>
      </c>
      <c r="F290" s="16" t="s">
        <v>134</v>
      </c>
      <c r="G290" s="17">
        <v>800</v>
      </c>
      <c r="H290" s="18">
        <f>H291</f>
        <v>35</v>
      </c>
      <c r="I290" s="12"/>
    </row>
    <row r="291" spans="1:9" ht="22.5" customHeight="1" x14ac:dyDescent="0.2">
      <c r="A291" s="142" t="s">
        <v>24</v>
      </c>
      <c r="B291" s="133"/>
      <c r="C291" s="104">
        <v>633</v>
      </c>
      <c r="D291" s="143">
        <v>5</v>
      </c>
      <c r="E291" s="144">
        <v>3</v>
      </c>
      <c r="F291" s="145" t="s">
        <v>134</v>
      </c>
      <c r="G291" s="146">
        <v>850</v>
      </c>
      <c r="H291" s="138">
        <v>35</v>
      </c>
      <c r="I291" s="12"/>
    </row>
    <row r="292" spans="1:9" ht="47.25" hidden="1" customHeight="1" x14ac:dyDescent="0.2">
      <c r="A292" s="13" t="s">
        <v>135</v>
      </c>
      <c r="B292" s="104"/>
      <c r="C292" s="104">
        <v>633</v>
      </c>
      <c r="D292" s="14">
        <v>5</v>
      </c>
      <c r="E292" s="15">
        <v>3</v>
      </c>
      <c r="F292" s="16" t="s">
        <v>136</v>
      </c>
      <c r="G292" s="17"/>
      <c r="H292" s="18">
        <f>H293</f>
        <v>0</v>
      </c>
      <c r="I292" s="12"/>
    </row>
    <row r="293" spans="1:9" ht="48" hidden="1" customHeight="1" x14ac:dyDescent="0.2">
      <c r="A293" s="13" t="s">
        <v>137</v>
      </c>
      <c r="B293" s="104"/>
      <c r="C293" s="104">
        <v>633</v>
      </c>
      <c r="D293" s="14">
        <v>5</v>
      </c>
      <c r="E293" s="15">
        <v>3</v>
      </c>
      <c r="F293" s="16" t="s">
        <v>138</v>
      </c>
      <c r="G293" s="17"/>
      <c r="H293" s="18">
        <f>H294+H296</f>
        <v>0</v>
      </c>
      <c r="I293" s="12"/>
    </row>
    <row r="294" spans="1:9" ht="31.5" hidden="1" customHeight="1" x14ac:dyDescent="0.2">
      <c r="A294" s="13" t="s">
        <v>21</v>
      </c>
      <c r="B294" s="104"/>
      <c r="C294" s="104">
        <v>633</v>
      </c>
      <c r="D294" s="14">
        <v>5</v>
      </c>
      <c r="E294" s="15">
        <v>3</v>
      </c>
      <c r="F294" s="16" t="s">
        <v>138</v>
      </c>
      <c r="G294" s="17">
        <v>200</v>
      </c>
      <c r="H294" s="18">
        <f>H295</f>
        <v>0</v>
      </c>
      <c r="I294" s="12"/>
    </row>
    <row r="295" spans="1:9" ht="31.5" hidden="1" customHeight="1" x14ac:dyDescent="0.2">
      <c r="A295" s="13" t="s">
        <v>22</v>
      </c>
      <c r="B295" s="104"/>
      <c r="C295" s="104">
        <v>633</v>
      </c>
      <c r="D295" s="14">
        <v>5</v>
      </c>
      <c r="E295" s="15">
        <v>3</v>
      </c>
      <c r="F295" s="16" t="s">
        <v>138</v>
      </c>
      <c r="G295" s="17">
        <v>240</v>
      </c>
      <c r="H295" s="18"/>
      <c r="I295" s="12"/>
    </row>
    <row r="296" spans="1:9" ht="15.75" hidden="1" customHeight="1" x14ac:dyDescent="0.2">
      <c r="A296" s="13" t="s">
        <v>23</v>
      </c>
      <c r="B296" s="104"/>
      <c r="C296" s="104">
        <v>633</v>
      </c>
      <c r="D296" s="14">
        <v>5</v>
      </c>
      <c r="E296" s="15">
        <v>3</v>
      </c>
      <c r="F296" s="16" t="s">
        <v>138</v>
      </c>
      <c r="G296" s="17">
        <v>800</v>
      </c>
      <c r="H296" s="18">
        <f>H297</f>
        <v>0</v>
      </c>
      <c r="I296" s="12"/>
    </row>
    <row r="297" spans="1:9" ht="48" hidden="1" customHeight="1" x14ac:dyDescent="0.2">
      <c r="A297" s="25" t="s">
        <v>75</v>
      </c>
      <c r="B297" s="104"/>
      <c r="C297" s="104">
        <v>633</v>
      </c>
      <c r="D297" s="14">
        <v>5</v>
      </c>
      <c r="E297" s="15">
        <v>3</v>
      </c>
      <c r="F297" s="16" t="s">
        <v>138</v>
      </c>
      <c r="G297" s="17">
        <v>810</v>
      </c>
      <c r="H297" s="18"/>
      <c r="I297" s="12"/>
    </row>
    <row r="298" spans="1:9" ht="48" customHeight="1" x14ac:dyDescent="0.2">
      <c r="A298" s="13" t="s">
        <v>319</v>
      </c>
      <c r="B298" s="104"/>
      <c r="C298" s="104">
        <v>633</v>
      </c>
      <c r="D298" s="14">
        <v>5</v>
      </c>
      <c r="E298" s="15">
        <v>3</v>
      </c>
      <c r="F298" s="16" t="s">
        <v>139</v>
      </c>
      <c r="G298" s="17"/>
      <c r="H298" s="18">
        <f>H299</f>
        <v>9.3000000000000007</v>
      </c>
      <c r="I298" s="12"/>
    </row>
    <row r="299" spans="1:9" ht="63.95" customHeight="1" x14ac:dyDescent="0.2">
      <c r="A299" s="13" t="s">
        <v>314</v>
      </c>
      <c r="B299" s="104"/>
      <c r="C299" s="104">
        <v>633</v>
      </c>
      <c r="D299" s="14">
        <v>5</v>
      </c>
      <c r="E299" s="15">
        <v>3</v>
      </c>
      <c r="F299" s="16" t="s">
        <v>140</v>
      </c>
      <c r="G299" s="17"/>
      <c r="H299" s="18">
        <f>H300+H302</f>
        <v>9.3000000000000007</v>
      </c>
      <c r="I299" s="12"/>
    </row>
    <row r="300" spans="1:9" ht="32.1" customHeight="1" x14ac:dyDescent="0.2">
      <c r="A300" s="13" t="s">
        <v>21</v>
      </c>
      <c r="B300" s="104"/>
      <c r="C300" s="104">
        <v>633</v>
      </c>
      <c r="D300" s="14">
        <v>5</v>
      </c>
      <c r="E300" s="15">
        <v>3</v>
      </c>
      <c r="F300" s="16" t="s">
        <v>140</v>
      </c>
      <c r="G300" s="17">
        <v>200</v>
      </c>
      <c r="H300" s="18">
        <f>H301</f>
        <v>9.3000000000000007</v>
      </c>
      <c r="I300" s="12"/>
    </row>
    <row r="301" spans="1:9" ht="30" customHeight="1" x14ac:dyDescent="0.2">
      <c r="A301" s="13" t="s">
        <v>22</v>
      </c>
      <c r="B301" s="104"/>
      <c r="C301" s="104">
        <v>633</v>
      </c>
      <c r="D301" s="14">
        <v>5</v>
      </c>
      <c r="E301" s="15">
        <v>3</v>
      </c>
      <c r="F301" s="16" t="s">
        <v>140</v>
      </c>
      <c r="G301" s="17">
        <v>240</v>
      </c>
      <c r="H301" s="18">
        <v>9.3000000000000007</v>
      </c>
      <c r="I301" s="12"/>
    </row>
    <row r="302" spans="1:9" ht="15.75" hidden="1" customHeight="1" x14ac:dyDescent="0.2">
      <c r="A302" s="13" t="s">
        <v>23</v>
      </c>
      <c r="B302" s="104"/>
      <c r="C302" s="104">
        <v>633</v>
      </c>
      <c r="D302" s="14">
        <v>5</v>
      </c>
      <c r="E302" s="15">
        <v>3</v>
      </c>
      <c r="F302" s="16" t="s">
        <v>140</v>
      </c>
      <c r="G302" s="17">
        <v>800</v>
      </c>
      <c r="H302" s="18">
        <f>H303</f>
        <v>0</v>
      </c>
      <c r="I302" s="12"/>
    </row>
    <row r="303" spans="1:9" ht="48" hidden="1" customHeight="1" x14ac:dyDescent="0.2">
      <c r="A303" s="25" t="s">
        <v>75</v>
      </c>
      <c r="B303" s="104"/>
      <c r="C303" s="104">
        <v>633</v>
      </c>
      <c r="D303" s="14">
        <v>5</v>
      </c>
      <c r="E303" s="15">
        <v>3</v>
      </c>
      <c r="F303" s="16" t="s">
        <v>140</v>
      </c>
      <c r="G303" s="17">
        <v>810</v>
      </c>
      <c r="H303" s="18"/>
      <c r="I303" s="12"/>
    </row>
    <row r="304" spans="1:9" ht="48" customHeight="1" x14ac:dyDescent="0.2">
      <c r="A304" s="13" t="s">
        <v>315</v>
      </c>
      <c r="B304" s="104"/>
      <c r="C304" s="104">
        <v>633</v>
      </c>
      <c r="D304" s="14">
        <v>5</v>
      </c>
      <c r="E304" s="15">
        <v>3</v>
      </c>
      <c r="F304" s="16" t="s">
        <v>141</v>
      </c>
      <c r="G304" s="17"/>
      <c r="H304" s="18">
        <f>H305</f>
        <v>150</v>
      </c>
      <c r="I304" s="12"/>
    </row>
    <row r="305" spans="1:9" ht="63.95" customHeight="1" x14ac:dyDescent="0.2">
      <c r="A305" s="13" t="s">
        <v>316</v>
      </c>
      <c r="B305" s="104"/>
      <c r="C305" s="104">
        <v>633</v>
      </c>
      <c r="D305" s="14">
        <v>5</v>
      </c>
      <c r="E305" s="15">
        <v>3</v>
      </c>
      <c r="F305" s="16" t="s">
        <v>142</v>
      </c>
      <c r="G305" s="17"/>
      <c r="H305" s="18">
        <f>H306+H308</f>
        <v>150</v>
      </c>
      <c r="I305" s="12"/>
    </row>
    <row r="306" spans="1:9" ht="32.1" customHeight="1" x14ac:dyDescent="0.2">
      <c r="A306" s="13" t="s">
        <v>21</v>
      </c>
      <c r="B306" s="104"/>
      <c r="C306" s="104">
        <v>633</v>
      </c>
      <c r="D306" s="14">
        <v>5</v>
      </c>
      <c r="E306" s="15">
        <v>3</v>
      </c>
      <c r="F306" s="16" t="s">
        <v>142</v>
      </c>
      <c r="G306" s="17">
        <v>200</v>
      </c>
      <c r="H306" s="18">
        <f>H307</f>
        <v>150</v>
      </c>
      <c r="I306" s="12"/>
    </row>
    <row r="307" spans="1:9" ht="30.75" customHeight="1" x14ac:dyDescent="0.2">
      <c r="A307" s="13" t="s">
        <v>22</v>
      </c>
      <c r="B307" s="104"/>
      <c r="C307" s="104">
        <v>633</v>
      </c>
      <c r="D307" s="14">
        <v>5</v>
      </c>
      <c r="E307" s="15">
        <v>3</v>
      </c>
      <c r="F307" s="16" t="s">
        <v>142</v>
      </c>
      <c r="G307" s="17">
        <v>240</v>
      </c>
      <c r="H307" s="18">
        <v>150</v>
      </c>
      <c r="I307" s="12"/>
    </row>
    <row r="308" spans="1:9" ht="15.75" hidden="1" customHeight="1" x14ac:dyDescent="0.2">
      <c r="A308" s="13" t="s">
        <v>23</v>
      </c>
      <c r="B308" s="104"/>
      <c r="C308" s="104">
        <v>633</v>
      </c>
      <c r="D308" s="14">
        <v>5</v>
      </c>
      <c r="E308" s="15">
        <v>3</v>
      </c>
      <c r="F308" s="16" t="s">
        <v>142</v>
      </c>
      <c r="G308" s="17">
        <v>800</v>
      </c>
      <c r="H308" s="18">
        <f>H309</f>
        <v>0</v>
      </c>
      <c r="I308" s="12"/>
    </row>
    <row r="309" spans="1:9" ht="45" hidden="1" customHeight="1" x14ac:dyDescent="0.2">
      <c r="A309" s="25" t="s">
        <v>75</v>
      </c>
      <c r="B309" s="104"/>
      <c r="C309" s="104">
        <v>633</v>
      </c>
      <c r="D309" s="14">
        <v>5</v>
      </c>
      <c r="E309" s="15">
        <v>3</v>
      </c>
      <c r="F309" s="16" t="s">
        <v>142</v>
      </c>
      <c r="G309" s="17">
        <v>810</v>
      </c>
      <c r="H309" s="18"/>
      <c r="I309" s="12"/>
    </row>
    <row r="310" spans="1:9" ht="15.75" hidden="1" customHeight="1" x14ac:dyDescent="0.2">
      <c r="A310" s="13" t="s">
        <v>9</v>
      </c>
      <c r="B310" s="104"/>
      <c r="C310" s="104">
        <v>633</v>
      </c>
      <c r="D310" s="14">
        <v>5</v>
      </c>
      <c r="E310" s="15">
        <v>3</v>
      </c>
      <c r="F310" s="16" t="s">
        <v>10</v>
      </c>
      <c r="G310" s="17" t="s">
        <v>7</v>
      </c>
      <c r="H310" s="18">
        <f>H311+H318+H323+H328</f>
        <v>0</v>
      </c>
      <c r="I310" s="12"/>
    </row>
    <row r="311" spans="1:9" ht="15.75" hidden="1" customHeight="1" x14ac:dyDescent="0.2">
      <c r="A311" s="13" t="s">
        <v>143</v>
      </c>
      <c r="B311" s="104"/>
      <c r="C311" s="104">
        <v>633</v>
      </c>
      <c r="D311" s="14">
        <v>5</v>
      </c>
      <c r="E311" s="15">
        <v>3</v>
      </c>
      <c r="F311" s="16" t="s">
        <v>144</v>
      </c>
      <c r="G311" s="17"/>
      <c r="H311" s="18">
        <f>H312+H314+H316</f>
        <v>0</v>
      </c>
      <c r="I311" s="12"/>
    </row>
    <row r="312" spans="1:9" ht="31.5" hidden="1" customHeight="1" x14ac:dyDescent="0.2">
      <c r="A312" s="13" t="s">
        <v>21</v>
      </c>
      <c r="B312" s="104"/>
      <c r="C312" s="104">
        <v>633</v>
      </c>
      <c r="D312" s="14">
        <v>5</v>
      </c>
      <c r="E312" s="15">
        <v>3</v>
      </c>
      <c r="F312" s="16" t="s">
        <v>144</v>
      </c>
      <c r="G312" s="17">
        <v>200</v>
      </c>
      <c r="H312" s="18">
        <f>H313</f>
        <v>0</v>
      </c>
      <c r="I312" s="12"/>
    </row>
    <row r="313" spans="1:9" ht="31.5" hidden="1" customHeight="1" x14ac:dyDescent="0.2">
      <c r="A313" s="13" t="s">
        <v>22</v>
      </c>
      <c r="B313" s="104"/>
      <c r="C313" s="104">
        <v>633</v>
      </c>
      <c r="D313" s="14">
        <v>5</v>
      </c>
      <c r="E313" s="15">
        <v>3</v>
      </c>
      <c r="F313" s="16" t="s">
        <v>144</v>
      </c>
      <c r="G313" s="17">
        <v>240</v>
      </c>
      <c r="H313" s="18"/>
      <c r="I313" s="12"/>
    </row>
    <row r="314" spans="1:9" ht="31.5" hidden="1" customHeight="1" x14ac:dyDescent="0.2">
      <c r="A314" s="13" t="s">
        <v>71</v>
      </c>
      <c r="B314" s="104"/>
      <c r="C314" s="104">
        <v>633</v>
      </c>
      <c r="D314" s="14">
        <v>5</v>
      </c>
      <c r="E314" s="15">
        <v>3</v>
      </c>
      <c r="F314" s="16" t="s">
        <v>144</v>
      </c>
      <c r="G314" s="17">
        <v>400</v>
      </c>
      <c r="H314" s="18">
        <f>H315</f>
        <v>0</v>
      </c>
      <c r="I314" s="12"/>
    </row>
    <row r="315" spans="1:9" ht="15.75" hidden="1" customHeight="1" x14ac:dyDescent="0.2">
      <c r="A315" s="13" t="s">
        <v>72</v>
      </c>
      <c r="B315" s="104"/>
      <c r="C315" s="104">
        <v>633</v>
      </c>
      <c r="D315" s="14">
        <v>5</v>
      </c>
      <c r="E315" s="15">
        <v>3</v>
      </c>
      <c r="F315" s="16" t="s">
        <v>144</v>
      </c>
      <c r="G315" s="17">
        <v>410</v>
      </c>
      <c r="H315" s="18"/>
      <c r="I315" s="12"/>
    </row>
    <row r="316" spans="1:9" ht="15.75" hidden="1" customHeight="1" x14ac:dyDescent="0.2">
      <c r="A316" s="13" t="s">
        <v>23</v>
      </c>
      <c r="B316" s="104"/>
      <c r="C316" s="104">
        <v>633</v>
      </c>
      <c r="D316" s="14">
        <v>5</v>
      </c>
      <c r="E316" s="15">
        <v>3</v>
      </c>
      <c r="F316" s="16" t="s">
        <v>144</v>
      </c>
      <c r="G316" s="17">
        <v>800</v>
      </c>
      <c r="H316" s="18">
        <f>H317</f>
        <v>0</v>
      </c>
      <c r="I316" s="12"/>
    </row>
    <row r="317" spans="1:9" ht="48" hidden="1" customHeight="1" x14ac:dyDescent="0.2">
      <c r="A317" s="25" t="s">
        <v>75</v>
      </c>
      <c r="B317" s="104"/>
      <c r="C317" s="104">
        <v>633</v>
      </c>
      <c r="D317" s="14">
        <v>5</v>
      </c>
      <c r="E317" s="15">
        <v>3</v>
      </c>
      <c r="F317" s="16" t="s">
        <v>144</v>
      </c>
      <c r="G317" s="17">
        <v>810</v>
      </c>
      <c r="H317" s="18"/>
      <c r="I317" s="12"/>
    </row>
    <row r="318" spans="1:9" ht="0.75" hidden="1" customHeight="1" x14ac:dyDescent="0.2">
      <c r="A318" s="13" t="s">
        <v>145</v>
      </c>
      <c r="B318" s="104"/>
      <c r="C318" s="104">
        <v>633</v>
      </c>
      <c r="D318" s="14">
        <v>5</v>
      </c>
      <c r="E318" s="15">
        <v>3</v>
      </c>
      <c r="F318" s="16" t="s">
        <v>146</v>
      </c>
      <c r="G318" s="17"/>
      <c r="H318" s="18">
        <f>H319+H321</f>
        <v>0</v>
      </c>
      <c r="I318" s="12"/>
    </row>
    <row r="319" spans="1:9" ht="31.5" hidden="1" customHeight="1" x14ac:dyDescent="0.2">
      <c r="A319" s="13" t="s">
        <v>21</v>
      </c>
      <c r="B319" s="104"/>
      <c r="C319" s="104">
        <v>633</v>
      </c>
      <c r="D319" s="14">
        <v>5</v>
      </c>
      <c r="E319" s="15">
        <v>3</v>
      </c>
      <c r="F319" s="16" t="s">
        <v>146</v>
      </c>
      <c r="G319" s="17">
        <v>200</v>
      </c>
      <c r="H319" s="18">
        <f>H320</f>
        <v>0</v>
      </c>
      <c r="I319" s="12"/>
    </row>
    <row r="320" spans="1:9" ht="31.5" hidden="1" customHeight="1" x14ac:dyDescent="0.2">
      <c r="A320" s="13" t="s">
        <v>22</v>
      </c>
      <c r="B320" s="104"/>
      <c r="C320" s="104">
        <v>633</v>
      </c>
      <c r="D320" s="14">
        <v>5</v>
      </c>
      <c r="E320" s="15">
        <v>3</v>
      </c>
      <c r="F320" s="16" t="s">
        <v>146</v>
      </c>
      <c r="G320" s="17">
        <v>240</v>
      </c>
      <c r="H320" s="18"/>
      <c r="I320" s="12"/>
    </row>
    <row r="321" spans="1:9" ht="15.75" hidden="1" customHeight="1" x14ac:dyDescent="0.2">
      <c r="A321" s="13" t="s">
        <v>23</v>
      </c>
      <c r="B321" s="104"/>
      <c r="C321" s="104">
        <v>633</v>
      </c>
      <c r="D321" s="14">
        <v>5</v>
      </c>
      <c r="E321" s="15">
        <v>3</v>
      </c>
      <c r="F321" s="16" t="s">
        <v>146</v>
      </c>
      <c r="G321" s="17">
        <v>800</v>
      </c>
      <c r="H321" s="18">
        <f>H322</f>
        <v>0</v>
      </c>
      <c r="I321" s="12"/>
    </row>
    <row r="322" spans="1:9" ht="48" hidden="1" customHeight="1" x14ac:dyDescent="0.2">
      <c r="A322" s="25" t="s">
        <v>75</v>
      </c>
      <c r="B322" s="104"/>
      <c r="C322" s="104">
        <v>633</v>
      </c>
      <c r="D322" s="14">
        <v>5</v>
      </c>
      <c r="E322" s="15">
        <v>3</v>
      </c>
      <c r="F322" s="16" t="s">
        <v>146</v>
      </c>
      <c r="G322" s="17">
        <v>810</v>
      </c>
      <c r="H322" s="18"/>
      <c r="I322" s="12"/>
    </row>
    <row r="323" spans="1:9" ht="15.75" hidden="1" customHeight="1" x14ac:dyDescent="0.2">
      <c r="A323" s="13" t="s">
        <v>147</v>
      </c>
      <c r="B323" s="104"/>
      <c r="C323" s="104">
        <v>633</v>
      </c>
      <c r="D323" s="14">
        <v>5</v>
      </c>
      <c r="E323" s="15">
        <v>3</v>
      </c>
      <c r="F323" s="16" t="s">
        <v>148</v>
      </c>
      <c r="G323" s="17"/>
      <c r="H323" s="18">
        <f>H324+H326</f>
        <v>0</v>
      </c>
      <c r="I323" s="12"/>
    </row>
    <row r="324" spans="1:9" ht="31.5" hidden="1" customHeight="1" x14ac:dyDescent="0.2">
      <c r="A324" s="13" t="s">
        <v>21</v>
      </c>
      <c r="B324" s="104"/>
      <c r="C324" s="104">
        <v>633</v>
      </c>
      <c r="D324" s="14">
        <v>5</v>
      </c>
      <c r="E324" s="15">
        <v>3</v>
      </c>
      <c r="F324" s="16" t="s">
        <v>148</v>
      </c>
      <c r="G324" s="17">
        <v>200</v>
      </c>
      <c r="H324" s="18">
        <f>H325</f>
        <v>0</v>
      </c>
      <c r="I324" s="12"/>
    </row>
    <row r="325" spans="1:9" ht="31.5" hidden="1" customHeight="1" x14ac:dyDescent="0.2">
      <c r="A325" s="13" t="s">
        <v>22</v>
      </c>
      <c r="B325" s="104"/>
      <c r="C325" s="104">
        <v>633</v>
      </c>
      <c r="D325" s="14">
        <v>5</v>
      </c>
      <c r="E325" s="15">
        <v>3</v>
      </c>
      <c r="F325" s="16" t="s">
        <v>148</v>
      </c>
      <c r="G325" s="17">
        <v>240</v>
      </c>
      <c r="H325" s="18"/>
      <c r="I325" s="12"/>
    </row>
    <row r="326" spans="1:9" ht="15.75" hidden="1" customHeight="1" x14ac:dyDescent="0.2">
      <c r="A326" s="13" t="s">
        <v>23</v>
      </c>
      <c r="B326" s="104"/>
      <c r="C326" s="104">
        <v>633</v>
      </c>
      <c r="D326" s="14">
        <v>5</v>
      </c>
      <c r="E326" s="15">
        <v>3</v>
      </c>
      <c r="F326" s="16" t="s">
        <v>148</v>
      </c>
      <c r="G326" s="17">
        <v>800</v>
      </c>
      <c r="H326" s="18">
        <f>H327</f>
        <v>0</v>
      </c>
      <c r="I326" s="12"/>
    </row>
    <row r="327" spans="1:9" ht="48" hidden="1" customHeight="1" x14ac:dyDescent="0.2">
      <c r="A327" s="25" t="s">
        <v>75</v>
      </c>
      <c r="B327" s="104"/>
      <c r="C327" s="104">
        <v>633</v>
      </c>
      <c r="D327" s="14">
        <v>5</v>
      </c>
      <c r="E327" s="15">
        <v>3</v>
      </c>
      <c r="F327" s="16" t="s">
        <v>148</v>
      </c>
      <c r="G327" s="17">
        <v>810</v>
      </c>
      <c r="H327" s="18"/>
      <c r="I327" s="12"/>
    </row>
    <row r="328" spans="1:9" ht="31.5" hidden="1" customHeight="1" x14ac:dyDescent="0.2">
      <c r="A328" s="13" t="s">
        <v>149</v>
      </c>
      <c r="B328" s="104"/>
      <c r="C328" s="104">
        <v>633</v>
      </c>
      <c r="D328" s="14">
        <v>5</v>
      </c>
      <c r="E328" s="15">
        <v>3</v>
      </c>
      <c r="F328" s="16" t="s">
        <v>150</v>
      </c>
      <c r="G328" s="17"/>
      <c r="H328" s="18">
        <f>H329+H331</f>
        <v>0</v>
      </c>
      <c r="I328" s="12"/>
    </row>
    <row r="329" spans="1:9" ht="31.5" hidden="1" customHeight="1" x14ac:dyDescent="0.2">
      <c r="A329" s="13" t="s">
        <v>21</v>
      </c>
      <c r="B329" s="104"/>
      <c r="C329" s="104">
        <v>633</v>
      </c>
      <c r="D329" s="14">
        <v>5</v>
      </c>
      <c r="E329" s="15">
        <v>3</v>
      </c>
      <c r="F329" s="16" t="s">
        <v>150</v>
      </c>
      <c r="G329" s="17">
        <v>200</v>
      </c>
      <c r="H329" s="18">
        <f>H330</f>
        <v>0</v>
      </c>
      <c r="I329" s="12"/>
    </row>
    <row r="330" spans="1:9" ht="31.5" hidden="1" customHeight="1" x14ac:dyDescent="0.2">
      <c r="A330" s="13" t="s">
        <v>22</v>
      </c>
      <c r="B330" s="104"/>
      <c r="C330" s="104">
        <v>633</v>
      </c>
      <c r="D330" s="14">
        <v>5</v>
      </c>
      <c r="E330" s="15">
        <v>3</v>
      </c>
      <c r="F330" s="16" t="s">
        <v>150</v>
      </c>
      <c r="G330" s="17">
        <v>240</v>
      </c>
      <c r="H330" s="18"/>
      <c r="I330" s="12"/>
    </row>
    <row r="331" spans="1:9" ht="15.75" hidden="1" customHeight="1" x14ac:dyDescent="0.2">
      <c r="A331" s="13" t="s">
        <v>23</v>
      </c>
      <c r="B331" s="104"/>
      <c r="C331" s="104">
        <v>633</v>
      </c>
      <c r="D331" s="14">
        <v>5</v>
      </c>
      <c r="E331" s="15">
        <v>3</v>
      </c>
      <c r="F331" s="16" t="s">
        <v>150</v>
      </c>
      <c r="G331" s="17">
        <v>800</v>
      </c>
      <c r="H331" s="18">
        <f>H332</f>
        <v>0</v>
      </c>
      <c r="I331" s="12"/>
    </row>
    <row r="332" spans="1:9" ht="0.75" hidden="1" customHeight="1" x14ac:dyDescent="0.2">
      <c r="A332" s="25" t="s">
        <v>75</v>
      </c>
      <c r="B332" s="104"/>
      <c r="C332" s="104">
        <v>633</v>
      </c>
      <c r="D332" s="14">
        <v>5</v>
      </c>
      <c r="E332" s="15">
        <v>3</v>
      </c>
      <c r="F332" s="16" t="s">
        <v>150</v>
      </c>
      <c r="G332" s="17">
        <v>810</v>
      </c>
      <c r="H332" s="18"/>
      <c r="I332" s="12"/>
    </row>
    <row r="333" spans="1:9" ht="14.25" hidden="1" customHeight="1" x14ac:dyDescent="0.2">
      <c r="A333" s="19" t="s">
        <v>151</v>
      </c>
      <c r="B333" s="104"/>
      <c r="C333" s="104">
        <v>633</v>
      </c>
      <c r="D333" s="20">
        <v>7</v>
      </c>
      <c r="E333" s="21">
        <v>7</v>
      </c>
      <c r="F333" s="16"/>
      <c r="G333" s="17"/>
      <c r="H333" s="18">
        <f>H334+H338</f>
        <v>0</v>
      </c>
      <c r="I333" s="12"/>
    </row>
    <row r="334" spans="1:9" ht="48" hidden="1" customHeight="1" x14ac:dyDescent="0.2">
      <c r="A334" s="13" t="s">
        <v>152</v>
      </c>
      <c r="B334" s="104"/>
      <c r="C334" s="104">
        <v>633</v>
      </c>
      <c r="D334" s="14">
        <v>7</v>
      </c>
      <c r="E334" s="15">
        <v>7</v>
      </c>
      <c r="F334" s="16" t="s">
        <v>153</v>
      </c>
      <c r="G334" s="29"/>
      <c r="H334" s="30">
        <f>H335</f>
        <v>0</v>
      </c>
      <c r="I334" s="12"/>
    </row>
    <row r="335" spans="1:9" ht="31.5" hidden="1" customHeight="1" x14ac:dyDescent="0.2">
      <c r="A335" s="25" t="s">
        <v>154</v>
      </c>
      <c r="B335" s="104"/>
      <c r="C335" s="104">
        <v>633</v>
      </c>
      <c r="D335" s="14">
        <v>7</v>
      </c>
      <c r="E335" s="15">
        <v>7</v>
      </c>
      <c r="F335" s="28" t="s">
        <v>155</v>
      </c>
      <c r="G335" s="29"/>
      <c r="H335" s="30">
        <f>H336</f>
        <v>0</v>
      </c>
      <c r="I335" s="12"/>
    </row>
    <row r="336" spans="1:9" ht="31.5" hidden="1" customHeight="1" x14ac:dyDescent="0.2">
      <c r="A336" s="13" t="s">
        <v>21</v>
      </c>
      <c r="B336" s="104"/>
      <c r="C336" s="104">
        <v>633</v>
      </c>
      <c r="D336" s="14">
        <v>7</v>
      </c>
      <c r="E336" s="15">
        <v>7</v>
      </c>
      <c r="F336" s="28" t="s">
        <v>155</v>
      </c>
      <c r="G336" s="17">
        <v>200</v>
      </c>
      <c r="H336" s="30">
        <f>H337</f>
        <v>0</v>
      </c>
      <c r="I336" s="12"/>
    </row>
    <row r="337" spans="1:9" ht="31.5" hidden="1" customHeight="1" x14ac:dyDescent="0.2">
      <c r="A337" s="25" t="s">
        <v>22</v>
      </c>
      <c r="B337" s="104"/>
      <c r="C337" s="104">
        <v>633</v>
      </c>
      <c r="D337" s="14">
        <v>7</v>
      </c>
      <c r="E337" s="15">
        <v>7</v>
      </c>
      <c r="F337" s="28" t="s">
        <v>155</v>
      </c>
      <c r="G337" s="17">
        <v>240</v>
      </c>
      <c r="H337" s="30"/>
      <c r="I337" s="12"/>
    </row>
    <row r="338" spans="1:9" ht="15.75" hidden="1" customHeight="1" x14ac:dyDescent="0.2">
      <c r="A338" s="13" t="s">
        <v>9</v>
      </c>
      <c r="B338" s="104"/>
      <c r="C338" s="104">
        <v>633</v>
      </c>
      <c r="D338" s="14">
        <v>7</v>
      </c>
      <c r="E338" s="15">
        <v>7</v>
      </c>
      <c r="F338" s="16" t="s">
        <v>10</v>
      </c>
      <c r="G338" s="29"/>
      <c r="H338" s="30">
        <f>H339</f>
        <v>0</v>
      </c>
      <c r="I338" s="12"/>
    </row>
    <row r="339" spans="1:9" ht="31.5" hidden="1" customHeight="1" x14ac:dyDescent="0.2">
      <c r="A339" s="25" t="s">
        <v>156</v>
      </c>
      <c r="B339" s="104"/>
      <c r="C339" s="104">
        <v>633</v>
      </c>
      <c r="D339" s="14">
        <v>7</v>
      </c>
      <c r="E339" s="15">
        <v>7</v>
      </c>
      <c r="F339" s="28" t="s">
        <v>157</v>
      </c>
      <c r="G339" s="29"/>
      <c r="H339" s="24">
        <f>H340</f>
        <v>0</v>
      </c>
      <c r="I339" s="12"/>
    </row>
    <row r="340" spans="1:9" ht="31.5" hidden="1" customHeight="1" x14ac:dyDescent="0.2">
      <c r="A340" s="13" t="s">
        <v>21</v>
      </c>
      <c r="B340" s="104"/>
      <c r="C340" s="104">
        <v>633</v>
      </c>
      <c r="D340" s="14">
        <v>7</v>
      </c>
      <c r="E340" s="15">
        <v>7</v>
      </c>
      <c r="F340" s="28" t="s">
        <v>157</v>
      </c>
      <c r="G340" s="17">
        <v>200</v>
      </c>
      <c r="H340" s="30">
        <f>H341</f>
        <v>0</v>
      </c>
      <c r="I340" s="12"/>
    </row>
    <row r="341" spans="1:9" ht="31.5" hidden="1" customHeight="1" x14ac:dyDescent="0.2">
      <c r="A341" s="25" t="s">
        <v>22</v>
      </c>
      <c r="B341" s="104"/>
      <c r="C341" s="104">
        <v>633</v>
      </c>
      <c r="D341" s="14">
        <v>7</v>
      </c>
      <c r="E341" s="15">
        <v>7</v>
      </c>
      <c r="F341" s="28" t="s">
        <v>157</v>
      </c>
      <c r="G341" s="17">
        <v>240</v>
      </c>
      <c r="H341" s="30"/>
      <c r="I341" s="12"/>
    </row>
    <row r="342" spans="1:9" ht="15.95" customHeight="1" x14ac:dyDescent="0.2">
      <c r="A342" s="74" t="s">
        <v>158</v>
      </c>
      <c r="B342" s="104"/>
      <c r="C342" s="104">
        <v>633</v>
      </c>
      <c r="D342" s="20">
        <v>8</v>
      </c>
      <c r="E342" s="21" t="s">
        <v>7</v>
      </c>
      <c r="F342" s="22" t="s">
        <v>7</v>
      </c>
      <c r="G342" s="23" t="s">
        <v>7</v>
      </c>
      <c r="H342" s="24">
        <f>H343</f>
        <v>6100.4</v>
      </c>
      <c r="I342" s="12"/>
    </row>
    <row r="343" spans="1:9" ht="15.95" customHeight="1" x14ac:dyDescent="0.2">
      <c r="A343" s="6" t="s">
        <v>159</v>
      </c>
      <c r="B343" s="104"/>
      <c r="C343" s="104">
        <v>633</v>
      </c>
      <c r="D343" s="7">
        <v>8</v>
      </c>
      <c r="E343" s="8">
        <v>1</v>
      </c>
      <c r="F343" s="9" t="s">
        <v>7</v>
      </c>
      <c r="G343" s="10" t="s">
        <v>7</v>
      </c>
      <c r="H343" s="11">
        <f>H344+H379</f>
        <v>6100.4</v>
      </c>
      <c r="I343" s="12"/>
    </row>
    <row r="344" spans="1:9" ht="48" customHeight="1" x14ac:dyDescent="0.2">
      <c r="A344" s="46" t="s">
        <v>317</v>
      </c>
      <c r="B344" s="104"/>
      <c r="C344" s="104">
        <v>633</v>
      </c>
      <c r="D344" s="14">
        <v>8</v>
      </c>
      <c r="E344" s="15">
        <v>1</v>
      </c>
      <c r="F344" s="16" t="s">
        <v>160</v>
      </c>
      <c r="G344" s="17" t="s">
        <v>7</v>
      </c>
      <c r="H344" s="18">
        <f>H345+H348+H358+H361+H373+H376</f>
        <v>6100.4</v>
      </c>
      <c r="I344" s="12"/>
    </row>
    <row r="345" spans="1:9" ht="79.5" hidden="1" customHeight="1" x14ac:dyDescent="0.2">
      <c r="A345" s="46" t="s">
        <v>161</v>
      </c>
      <c r="B345" s="104"/>
      <c r="C345" s="104">
        <v>633</v>
      </c>
      <c r="D345" s="14">
        <v>8</v>
      </c>
      <c r="E345" s="15">
        <v>1</v>
      </c>
      <c r="F345" s="16" t="s">
        <v>162</v>
      </c>
      <c r="G345" s="17"/>
      <c r="H345" s="18">
        <f>H346</f>
        <v>0</v>
      </c>
      <c r="I345" s="12"/>
    </row>
    <row r="346" spans="1:9" ht="31.5" hidden="1" customHeight="1" x14ac:dyDescent="0.2">
      <c r="A346" s="13" t="s">
        <v>21</v>
      </c>
      <c r="B346" s="104"/>
      <c r="C346" s="104">
        <v>633</v>
      </c>
      <c r="D346" s="26">
        <v>8</v>
      </c>
      <c r="E346" s="27">
        <v>1</v>
      </c>
      <c r="F346" s="16" t="s">
        <v>162</v>
      </c>
      <c r="G346" s="29">
        <v>200</v>
      </c>
      <c r="H346" s="30">
        <f>H347</f>
        <v>0</v>
      </c>
      <c r="I346" s="12"/>
    </row>
    <row r="347" spans="1:9" ht="31.5" hidden="1" customHeight="1" x14ac:dyDescent="0.2">
      <c r="A347" s="43" t="s">
        <v>22</v>
      </c>
      <c r="B347" s="104"/>
      <c r="C347" s="104">
        <v>633</v>
      </c>
      <c r="D347" s="32">
        <v>8</v>
      </c>
      <c r="E347" s="33">
        <v>1</v>
      </c>
      <c r="F347" s="16" t="s">
        <v>162</v>
      </c>
      <c r="G347" s="35">
        <v>240</v>
      </c>
      <c r="H347" s="36">
        <v>0</v>
      </c>
      <c r="I347" s="12"/>
    </row>
    <row r="348" spans="1:9" ht="48" customHeight="1" x14ac:dyDescent="0.2">
      <c r="A348" s="46" t="s">
        <v>318</v>
      </c>
      <c r="B348" s="104"/>
      <c r="C348" s="104">
        <v>633</v>
      </c>
      <c r="D348" s="14">
        <v>8</v>
      </c>
      <c r="E348" s="15">
        <v>1</v>
      </c>
      <c r="F348" s="16" t="s">
        <v>163</v>
      </c>
      <c r="G348" s="17"/>
      <c r="H348" s="18">
        <f>H349+H351+H353+H355</f>
        <v>1800.8</v>
      </c>
      <c r="I348" s="12"/>
    </row>
    <row r="349" spans="1:9" ht="63.95" customHeight="1" x14ac:dyDescent="0.2">
      <c r="A349" s="43" t="s">
        <v>13</v>
      </c>
      <c r="B349" s="104"/>
      <c r="C349" s="104">
        <v>633</v>
      </c>
      <c r="D349" s="14">
        <v>8</v>
      </c>
      <c r="E349" s="15">
        <v>1</v>
      </c>
      <c r="F349" s="16" t="s">
        <v>163</v>
      </c>
      <c r="G349" s="17">
        <v>100</v>
      </c>
      <c r="H349" s="18">
        <f>H350</f>
        <v>283.3</v>
      </c>
      <c r="I349" s="12"/>
    </row>
    <row r="350" spans="1:9" ht="18.75" x14ac:dyDescent="0.25">
      <c r="A350" s="81" t="s">
        <v>164</v>
      </c>
      <c r="B350" s="104"/>
      <c r="C350" s="104">
        <v>633</v>
      </c>
      <c r="D350" s="14">
        <v>8</v>
      </c>
      <c r="E350" s="15">
        <v>1</v>
      </c>
      <c r="F350" s="16" t="s">
        <v>163</v>
      </c>
      <c r="G350" s="17">
        <v>110</v>
      </c>
      <c r="H350" s="18">
        <v>283.3</v>
      </c>
      <c r="I350" s="12"/>
    </row>
    <row r="351" spans="1:9" ht="32.1" customHeight="1" x14ac:dyDescent="0.2">
      <c r="A351" s="13" t="s">
        <v>21</v>
      </c>
      <c r="B351" s="104"/>
      <c r="C351" s="104">
        <v>633</v>
      </c>
      <c r="D351" s="26">
        <v>8</v>
      </c>
      <c r="E351" s="27">
        <v>1</v>
      </c>
      <c r="F351" s="16" t="s">
        <v>163</v>
      </c>
      <c r="G351" s="29">
        <v>200</v>
      </c>
      <c r="H351" s="30">
        <f>H352</f>
        <v>1416.3</v>
      </c>
      <c r="I351" s="12"/>
    </row>
    <row r="352" spans="1:9" ht="32.1" customHeight="1" x14ac:dyDescent="0.2">
      <c r="A352" s="43" t="s">
        <v>22</v>
      </c>
      <c r="B352" s="104"/>
      <c r="C352" s="104">
        <v>633</v>
      </c>
      <c r="D352" s="32">
        <v>8</v>
      </c>
      <c r="E352" s="33">
        <v>1</v>
      </c>
      <c r="F352" s="16" t="s">
        <v>163</v>
      </c>
      <c r="G352" s="35">
        <v>240</v>
      </c>
      <c r="H352" s="36">
        <v>1416.3</v>
      </c>
      <c r="I352" s="12"/>
    </row>
    <row r="353" spans="1:9" ht="15.95" customHeight="1" x14ac:dyDescent="0.2">
      <c r="A353" s="43" t="s">
        <v>23</v>
      </c>
      <c r="B353" s="104"/>
      <c r="C353" s="104">
        <v>633</v>
      </c>
      <c r="D353" s="14">
        <v>8</v>
      </c>
      <c r="E353" s="15">
        <v>1</v>
      </c>
      <c r="F353" s="16" t="s">
        <v>163</v>
      </c>
      <c r="G353" s="17">
        <v>800</v>
      </c>
      <c r="H353" s="18">
        <f>H354</f>
        <v>101.2</v>
      </c>
      <c r="I353" s="12"/>
    </row>
    <row r="354" spans="1:9" ht="15.75" customHeight="1" x14ac:dyDescent="0.2">
      <c r="A354" s="43" t="s">
        <v>24</v>
      </c>
      <c r="B354" s="104"/>
      <c r="C354" s="104">
        <v>633</v>
      </c>
      <c r="D354" s="14">
        <v>8</v>
      </c>
      <c r="E354" s="15">
        <v>1</v>
      </c>
      <c r="F354" s="16" t="s">
        <v>163</v>
      </c>
      <c r="G354" s="17">
        <v>850</v>
      </c>
      <c r="H354" s="18">
        <v>101.2</v>
      </c>
      <c r="I354" s="12"/>
    </row>
    <row r="355" spans="1:9" ht="31.5" hidden="1" customHeight="1" x14ac:dyDescent="0.2">
      <c r="A355" s="43" t="s">
        <v>165</v>
      </c>
      <c r="B355" s="104"/>
      <c r="C355" s="104">
        <v>633</v>
      </c>
      <c r="D355" s="14">
        <v>8</v>
      </c>
      <c r="E355" s="15">
        <v>1</v>
      </c>
      <c r="F355" s="16" t="s">
        <v>163</v>
      </c>
      <c r="G355" s="17">
        <v>600</v>
      </c>
      <c r="H355" s="18">
        <f>H356+H357</f>
        <v>0</v>
      </c>
      <c r="I355" s="12"/>
    </row>
    <row r="356" spans="1:9" ht="15.75" hidden="1" customHeight="1" x14ac:dyDescent="0.2">
      <c r="A356" s="13" t="s">
        <v>166</v>
      </c>
      <c r="B356" s="104"/>
      <c r="C356" s="104">
        <v>633</v>
      </c>
      <c r="D356" s="14">
        <v>8</v>
      </c>
      <c r="E356" s="15">
        <v>1</v>
      </c>
      <c r="F356" s="16" t="s">
        <v>163</v>
      </c>
      <c r="G356" s="17">
        <v>610</v>
      </c>
      <c r="H356" s="18"/>
      <c r="I356" s="12"/>
    </row>
    <row r="357" spans="1:9" ht="15" hidden="1" customHeight="1" x14ac:dyDescent="0.2">
      <c r="A357" s="13" t="s">
        <v>167</v>
      </c>
      <c r="B357" s="104"/>
      <c r="C357" s="104">
        <v>633</v>
      </c>
      <c r="D357" s="14">
        <v>8</v>
      </c>
      <c r="E357" s="15">
        <v>1</v>
      </c>
      <c r="F357" s="16" t="s">
        <v>163</v>
      </c>
      <c r="G357" s="17">
        <v>620</v>
      </c>
      <c r="H357" s="18"/>
      <c r="I357" s="12"/>
    </row>
    <row r="358" spans="1:9" ht="15.95" customHeight="1" x14ac:dyDescent="0.2">
      <c r="A358" s="13" t="s">
        <v>168</v>
      </c>
      <c r="B358" s="104"/>
      <c r="C358" s="104">
        <v>633</v>
      </c>
      <c r="D358" s="14">
        <v>8</v>
      </c>
      <c r="E358" s="15">
        <v>1</v>
      </c>
      <c r="F358" s="16" t="s">
        <v>169</v>
      </c>
      <c r="G358" s="17"/>
      <c r="H358" s="18">
        <f>H359</f>
        <v>649</v>
      </c>
      <c r="I358" s="12"/>
    </row>
    <row r="359" spans="1:9" ht="15.95" customHeight="1" x14ac:dyDescent="0.2">
      <c r="A359" s="13" t="s">
        <v>30</v>
      </c>
      <c r="B359" s="104"/>
      <c r="C359" s="104">
        <v>633</v>
      </c>
      <c r="D359" s="14">
        <v>8</v>
      </c>
      <c r="E359" s="15">
        <v>1</v>
      </c>
      <c r="F359" s="16" t="s">
        <v>169</v>
      </c>
      <c r="G359" s="17">
        <v>500</v>
      </c>
      <c r="H359" s="18">
        <f>H360</f>
        <v>649</v>
      </c>
      <c r="I359" s="12"/>
    </row>
    <row r="360" spans="1:9" ht="15.95" customHeight="1" x14ac:dyDescent="0.2">
      <c r="A360" s="13" t="s">
        <v>31</v>
      </c>
      <c r="B360" s="104"/>
      <c r="C360" s="104">
        <v>633</v>
      </c>
      <c r="D360" s="26">
        <v>8</v>
      </c>
      <c r="E360" s="27">
        <v>1</v>
      </c>
      <c r="F360" s="16" t="s">
        <v>169</v>
      </c>
      <c r="G360" s="29">
        <v>540</v>
      </c>
      <c r="H360" s="30">
        <v>649</v>
      </c>
      <c r="I360" s="12"/>
    </row>
    <row r="361" spans="1:9" ht="63.95" customHeight="1" x14ac:dyDescent="0.2">
      <c r="A361" s="13" t="s">
        <v>170</v>
      </c>
      <c r="B361" s="104"/>
      <c r="C361" s="104">
        <v>633</v>
      </c>
      <c r="D361" s="26">
        <v>8</v>
      </c>
      <c r="E361" s="27">
        <v>1</v>
      </c>
      <c r="F361" s="16" t="s">
        <v>171</v>
      </c>
      <c r="G361" s="29"/>
      <c r="H361" s="30">
        <f>+H362+H371</f>
        <v>1891.2</v>
      </c>
      <c r="I361" s="12"/>
    </row>
    <row r="362" spans="1:9" ht="63.95" customHeight="1" x14ac:dyDescent="0.2">
      <c r="A362" s="43" t="s">
        <v>13</v>
      </c>
      <c r="B362" s="104"/>
      <c r="C362" s="104">
        <v>633</v>
      </c>
      <c r="D362" s="26">
        <v>8</v>
      </c>
      <c r="E362" s="27">
        <v>1</v>
      </c>
      <c r="F362" s="16" t="s">
        <v>171</v>
      </c>
      <c r="G362" s="29">
        <v>100</v>
      </c>
      <c r="H362" s="30">
        <f>H363</f>
        <v>1696.2</v>
      </c>
      <c r="I362" s="12"/>
    </row>
    <row r="363" spans="1:9" ht="15.95" customHeight="1" x14ac:dyDescent="0.25">
      <c r="A363" s="81" t="s">
        <v>164</v>
      </c>
      <c r="B363" s="104"/>
      <c r="C363" s="104">
        <v>633</v>
      </c>
      <c r="D363" s="26">
        <v>8</v>
      </c>
      <c r="E363" s="27">
        <v>1</v>
      </c>
      <c r="F363" s="16" t="s">
        <v>171</v>
      </c>
      <c r="G363" s="29">
        <v>110</v>
      </c>
      <c r="H363" s="30">
        <v>1696.2</v>
      </c>
      <c r="I363" s="12"/>
    </row>
    <row r="364" spans="1:9" ht="0.75" customHeight="1" x14ac:dyDescent="0.2">
      <c r="A364" s="43" t="s">
        <v>98</v>
      </c>
      <c r="B364" s="104"/>
      <c r="C364" s="104">
        <v>633</v>
      </c>
      <c r="D364" s="26">
        <v>8</v>
      </c>
      <c r="E364" s="27">
        <v>1</v>
      </c>
      <c r="F364" s="16" t="s">
        <v>171</v>
      </c>
      <c r="G364" s="29">
        <v>200</v>
      </c>
      <c r="H364" s="30">
        <f>H365</f>
        <v>0</v>
      </c>
      <c r="I364" s="12"/>
    </row>
    <row r="365" spans="1:9" ht="31.5" hidden="1" customHeight="1" x14ac:dyDescent="0.2">
      <c r="A365" s="43" t="s">
        <v>22</v>
      </c>
      <c r="B365" s="104"/>
      <c r="C365" s="104">
        <v>633</v>
      </c>
      <c r="D365" s="26">
        <v>8</v>
      </c>
      <c r="E365" s="27">
        <v>1</v>
      </c>
      <c r="F365" s="16" t="s">
        <v>171</v>
      </c>
      <c r="G365" s="29">
        <v>240</v>
      </c>
      <c r="H365" s="30"/>
      <c r="I365" s="12"/>
    </row>
    <row r="366" spans="1:9" ht="0.75" hidden="1" customHeight="1" x14ac:dyDescent="0.2">
      <c r="A366" s="43" t="s">
        <v>23</v>
      </c>
      <c r="B366" s="104"/>
      <c r="C366" s="104">
        <v>633</v>
      </c>
      <c r="D366" s="26">
        <v>8</v>
      </c>
      <c r="E366" s="27">
        <v>1</v>
      </c>
      <c r="F366" s="16" t="s">
        <v>171</v>
      </c>
      <c r="G366" s="29">
        <v>800</v>
      </c>
      <c r="H366" s="30">
        <f>H367</f>
        <v>0</v>
      </c>
      <c r="I366" s="12"/>
    </row>
    <row r="367" spans="1:9" ht="15.75" hidden="1" customHeight="1" x14ac:dyDescent="0.2">
      <c r="A367" s="43" t="s">
        <v>24</v>
      </c>
      <c r="B367" s="104"/>
      <c r="C367" s="104">
        <v>633</v>
      </c>
      <c r="D367" s="26">
        <v>8</v>
      </c>
      <c r="E367" s="27">
        <v>1</v>
      </c>
      <c r="F367" s="16" t="s">
        <v>171</v>
      </c>
      <c r="G367" s="29">
        <v>850</v>
      </c>
      <c r="H367" s="30"/>
      <c r="I367" s="12"/>
    </row>
    <row r="368" spans="1:9" ht="31.5" hidden="1" customHeight="1" x14ac:dyDescent="0.2">
      <c r="A368" s="43" t="s">
        <v>165</v>
      </c>
      <c r="B368" s="104"/>
      <c r="C368" s="104">
        <v>633</v>
      </c>
      <c r="D368" s="14">
        <v>8</v>
      </c>
      <c r="E368" s="15">
        <v>1</v>
      </c>
      <c r="F368" s="16" t="s">
        <v>171</v>
      </c>
      <c r="G368" s="17">
        <v>600</v>
      </c>
      <c r="H368" s="18">
        <f>H369+H370</f>
        <v>0</v>
      </c>
      <c r="I368" s="12"/>
    </row>
    <row r="369" spans="1:9" ht="15.75" hidden="1" customHeight="1" x14ac:dyDescent="0.2">
      <c r="A369" s="13" t="s">
        <v>166</v>
      </c>
      <c r="B369" s="104"/>
      <c r="C369" s="104">
        <v>633</v>
      </c>
      <c r="D369" s="14">
        <v>8</v>
      </c>
      <c r="E369" s="15">
        <v>1</v>
      </c>
      <c r="F369" s="16" t="s">
        <v>171</v>
      </c>
      <c r="G369" s="17">
        <v>610</v>
      </c>
      <c r="H369" s="18"/>
      <c r="I369" s="12"/>
    </row>
    <row r="370" spans="1:9" ht="12.75" hidden="1" customHeight="1" x14ac:dyDescent="0.2">
      <c r="A370" s="13" t="s">
        <v>167</v>
      </c>
      <c r="B370" s="104"/>
      <c r="C370" s="104">
        <v>633</v>
      </c>
      <c r="D370" s="14">
        <v>8</v>
      </c>
      <c r="E370" s="15">
        <v>1</v>
      </c>
      <c r="F370" s="16" t="s">
        <v>171</v>
      </c>
      <c r="G370" s="17">
        <v>620</v>
      </c>
      <c r="H370" s="18"/>
      <c r="I370" s="12"/>
    </row>
    <row r="371" spans="1:9" ht="29.25" customHeight="1" x14ac:dyDescent="0.2">
      <c r="A371" s="80" t="s">
        <v>98</v>
      </c>
      <c r="B371" s="104"/>
      <c r="C371" s="104">
        <v>633</v>
      </c>
      <c r="D371" s="26">
        <v>8</v>
      </c>
      <c r="E371" s="27">
        <v>1</v>
      </c>
      <c r="F371" s="16" t="s">
        <v>171</v>
      </c>
      <c r="G371" s="17">
        <v>200</v>
      </c>
      <c r="H371" s="18">
        <f>+H372</f>
        <v>195</v>
      </c>
      <c r="I371" s="12"/>
    </row>
    <row r="372" spans="1:9" ht="29.25" customHeight="1" x14ac:dyDescent="0.2">
      <c r="A372" s="80" t="s">
        <v>22</v>
      </c>
      <c r="B372" s="104"/>
      <c r="C372" s="104">
        <v>633</v>
      </c>
      <c r="D372" s="26">
        <v>8</v>
      </c>
      <c r="E372" s="27">
        <v>1</v>
      </c>
      <c r="F372" s="16" t="s">
        <v>171</v>
      </c>
      <c r="G372" s="17">
        <v>240</v>
      </c>
      <c r="H372" s="18">
        <v>195</v>
      </c>
      <c r="I372" s="12"/>
    </row>
    <row r="373" spans="1:9" ht="48" customHeight="1" x14ac:dyDescent="0.2">
      <c r="A373" s="13" t="s">
        <v>330</v>
      </c>
      <c r="B373" s="104"/>
      <c r="C373" s="104">
        <v>633</v>
      </c>
      <c r="D373" s="76">
        <v>8</v>
      </c>
      <c r="E373" s="77">
        <v>1</v>
      </c>
      <c r="F373" s="16" t="s">
        <v>331</v>
      </c>
      <c r="G373" s="78"/>
      <c r="H373" s="79">
        <f>H374</f>
        <v>1671.4</v>
      </c>
      <c r="I373" s="12"/>
    </row>
    <row r="374" spans="1:9" ht="32.1" customHeight="1" x14ac:dyDescent="0.2">
      <c r="A374" s="80" t="s">
        <v>98</v>
      </c>
      <c r="B374" s="104"/>
      <c r="C374" s="104">
        <v>633</v>
      </c>
      <c r="D374" s="76">
        <v>8</v>
      </c>
      <c r="E374" s="77">
        <v>1</v>
      </c>
      <c r="F374" s="16" t="s">
        <v>331</v>
      </c>
      <c r="G374" s="78">
        <v>200</v>
      </c>
      <c r="H374" s="79">
        <f>H375</f>
        <v>1671.4</v>
      </c>
      <c r="I374" s="12"/>
    </row>
    <row r="375" spans="1:9" ht="32.1" customHeight="1" x14ac:dyDescent="0.2">
      <c r="A375" s="80" t="s">
        <v>22</v>
      </c>
      <c r="B375" s="104"/>
      <c r="C375" s="104">
        <v>633</v>
      </c>
      <c r="D375" s="76">
        <v>8</v>
      </c>
      <c r="E375" s="77">
        <v>1</v>
      </c>
      <c r="F375" s="16" t="s">
        <v>331</v>
      </c>
      <c r="G375" s="78">
        <v>240</v>
      </c>
      <c r="H375" s="79">
        <v>1671.4</v>
      </c>
      <c r="I375" s="12"/>
    </row>
    <row r="376" spans="1:9" ht="48" customHeight="1" x14ac:dyDescent="0.2">
      <c r="A376" s="13" t="s">
        <v>332</v>
      </c>
      <c r="B376" s="104"/>
      <c r="C376" s="104">
        <v>633</v>
      </c>
      <c r="D376" s="76">
        <v>8</v>
      </c>
      <c r="E376" s="77">
        <v>1</v>
      </c>
      <c r="F376" s="16" t="s">
        <v>333</v>
      </c>
      <c r="G376" s="78"/>
      <c r="H376" s="79">
        <f>H377</f>
        <v>88</v>
      </c>
      <c r="I376" s="12"/>
    </row>
    <row r="377" spans="1:9" ht="32.1" customHeight="1" x14ac:dyDescent="0.2">
      <c r="A377" s="80" t="s">
        <v>98</v>
      </c>
      <c r="B377" s="104"/>
      <c r="C377" s="104">
        <v>633</v>
      </c>
      <c r="D377" s="76">
        <v>8</v>
      </c>
      <c r="E377" s="77">
        <v>1</v>
      </c>
      <c r="F377" s="16" t="s">
        <v>333</v>
      </c>
      <c r="G377" s="78">
        <v>200</v>
      </c>
      <c r="H377" s="79">
        <f>H378</f>
        <v>88</v>
      </c>
      <c r="I377" s="12"/>
    </row>
    <row r="378" spans="1:9" ht="32.1" customHeight="1" x14ac:dyDescent="0.2">
      <c r="A378" s="80" t="s">
        <v>22</v>
      </c>
      <c r="B378" s="104"/>
      <c r="C378" s="104">
        <v>633</v>
      </c>
      <c r="D378" s="76">
        <v>8</v>
      </c>
      <c r="E378" s="77">
        <v>1</v>
      </c>
      <c r="F378" s="16" t="s">
        <v>333</v>
      </c>
      <c r="G378" s="78">
        <v>240</v>
      </c>
      <c r="H378" s="79">
        <v>88</v>
      </c>
      <c r="I378" s="12"/>
    </row>
    <row r="379" spans="1:9" ht="15.75" hidden="1" customHeight="1" x14ac:dyDescent="0.2">
      <c r="A379" s="46" t="s">
        <v>9</v>
      </c>
      <c r="B379" s="104"/>
      <c r="C379" s="104">
        <v>633</v>
      </c>
      <c r="D379" s="14">
        <v>8</v>
      </c>
      <c r="E379" s="15">
        <v>1</v>
      </c>
      <c r="F379" s="16" t="s">
        <v>10</v>
      </c>
      <c r="G379" s="17" t="s">
        <v>7</v>
      </c>
      <c r="H379" s="18">
        <f>H380+H383+H393+H396</f>
        <v>0</v>
      </c>
      <c r="I379" s="12"/>
    </row>
    <row r="380" spans="1:9" ht="31.5" hidden="1" customHeight="1" x14ac:dyDescent="0.2">
      <c r="A380" s="46" t="s">
        <v>172</v>
      </c>
      <c r="B380" s="104"/>
      <c r="C380" s="104">
        <v>633</v>
      </c>
      <c r="D380" s="14">
        <v>8</v>
      </c>
      <c r="E380" s="15">
        <v>1</v>
      </c>
      <c r="F380" s="16" t="s">
        <v>173</v>
      </c>
      <c r="G380" s="17"/>
      <c r="H380" s="18">
        <f>H381</f>
        <v>0</v>
      </c>
      <c r="I380" s="12"/>
    </row>
    <row r="381" spans="1:9" ht="31.5" hidden="1" customHeight="1" x14ac:dyDescent="0.2">
      <c r="A381" s="13" t="s">
        <v>21</v>
      </c>
      <c r="B381" s="104"/>
      <c r="C381" s="104">
        <v>633</v>
      </c>
      <c r="D381" s="26">
        <v>8</v>
      </c>
      <c r="E381" s="27">
        <v>1</v>
      </c>
      <c r="F381" s="16" t="s">
        <v>173</v>
      </c>
      <c r="G381" s="29">
        <v>200</v>
      </c>
      <c r="H381" s="30">
        <f>H382</f>
        <v>0</v>
      </c>
      <c r="I381" s="12"/>
    </row>
    <row r="382" spans="1:9" ht="31.5" hidden="1" customHeight="1" x14ac:dyDescent="0.2">
      <c r="A382" s="43" t="s">
        <v>22</v>
      </c>
      <c r="B382" s="104"/>
      <c r="C382" s="104">
        <v>633</v>
      </c>
      <c r="D382" s="32">
        <v>8</v>
      </c>
      <c r="E382" s="33">
        <v>1</v>
      </c>
      <c r="F382" s="16" t="s">
        <v>173</v>
      </c>
      <c r="G382" s="35">
        <v>240</v>
      </c>
      <c r="H382" s="36"/>
      <c r="I382" s="12"/>
    </row>
    <row r="383" spans="1:9" ht="31.5" hidden="1" customHeight="1" x14ac:dyDescent="0.2">
      <c r="A383" s="46" t="s">
        <v>174</v>
      </c>
      <c r="B383" s="104"/>
      <c r="C383" s="104">
        <v>633</v>
      </c>
      <c r="D383" s="14">
        <v>8</v>
      </c>
      <c r="E383" s="15">
        <v>1</v>
      </c>
      <c r="F383" s="16" t="s">
        <v>175</v>
      </c>
      <c r="G383" s="17"/>
      <c r="H383" s="18">
        <f>H384+H386+H388+H390</f>
        <v>0</v>
      </c>
      <c r="I383" s="12"/>
    </row>
    <row r="384" spans="1:9" ht="63.75" hidden="1" customHeight="1" x14ac:dyDescent="0.2">
      <c r="A384" s="43" t="s">
        <v>13</v>
      </c>
      <c r="B384" s="104"/>
      <c r="C384" s="104">
        <v>633</v>
      </c>
      <c r="D384" s="14">
        <v>8</v>
      </c>
      <c r="E384" s="15">
        <v>1</v>
      </c>
      <c r="F384" s="16" t="s">
        <v>175</v>
      </c>
      <c r="G384" s="17">
        <v>100</v>
      </c>
      <c r="H384" s="18">
        <f>H385</f>
        <v>0</v>
      </c>
      <c r="I384" s="12"/>
    </row>
    <row r="385" spans="1:9" ht="15.75" hidden="1" customHeight="1" x14ac:dyDescent="0.25">
      <c r="A385" s="81" t="s">
        <v>164</v>
      </c>
      <c r="B385" s="104"/>
      <c r="C385" s="104">
        <v>633</v>
      </c>
      <c r="D385" s="14">
        <v>8</v>
      </c>
      <c r="E385" s="15">
        <v>1</v>
      </c>
      <c r="F385" s="16" t="s">
        <v>175</v>
      </c>
      <c r="G385" s="17">
        <v>110</v>
      </c>
      <c r="H385" s="18"/>
      <c r="I385" s="12"/>
    </row>
    <row r="386" spans="1:9" ht="31.5" hidden="1" customHeight="1" x14ac:dyDescent="0.2">
      <c r="A386" s="13" t="s">
        <v>21</v>
      </c>
      <c r="B386" s="104"/>
      <c r="C386" s="104">
        <v>633</v>
      </c>
      <c r="D386" s="26">
        <v>8</v>
      </c>
      <c r="E386" s="27">
        <v>1</v>
      </c>
      <c r="F386" s="16" t="s">
        <v>175</v>
      </c>
      <c r="G386" s="29">
        <v>200</v>
      </c>
      <c r="H386" s="30">
        <f>H387</f>
        <v>0</v>
      </c>
      <c r="I386" s="12"/>
    </row>
    <row r="387" spans="1:9" ht="31.5" hidden="1" customHeight="1" x14ac:dyDescent="0.2">
      <c r="A387" s="43" t="s">
        <v>22</v>
      </c>
      <c r="B387" s="104"/>
      <c r="C387" s="104">
        <v>633</v>
      </c>
      <c r="D387" s="32">
        <v>8</v>
      </c>
      <c r="E387" s="33">
        <v>1</v>
      </c>
      <c r="F387" s="16" t="s">
        <v>175</v>
      </c>
      <c r="G387" s="35">
        <v>240</v>
      </c>
      <c r="H387" s="36"/>
      <c r="I387" s="12"/>
    </row>
    <row r="388" spans="1:9" ht="15.75" hidden="1" customHeight="1" x14ac:dyDescent="0.2">
      <c r="A388" s="43" t="s">
        <v>23</v>
      </c>
      <c r="B388" s="104"/>
      <c r="C388" s="104">
        <v>633</v>
      </c>
      <c r="D388" s="14">
        <v>8</v>
      </c>
      <c r="E388" s="15">
        <v>1</v>
      </c>
      <c r="F388" s="16" t="s">
        <v>175</v>
      </c>
      <c r="G388" s="17">
        <v>800</v>
      </c>
      <c r="H388" s="18">
        <f>H389</f>
        <v>0</v>
      </c>
      <c r="I388" s="12"/>
    </row>
    <row r="389" spans="1:9" ht="15.75" hidden="1" customHeight="1" x14ac:dyDescent="0.2">
      <c r="A389" s="43" t="s">
        <v>24</v>
      </c>
      <c r="B389" s="104"/>
      <c r="C389" s="104">
        <v>633</v>
      </c>
      <c r="D389" s="14">
        <v>8</v>
      </c>
      <c r="E389" s="15">
        <v>1</v>
      </c>
      <c r="F389" s="16" t="s">
        <v>175</v>
      </c>
      <c r="G389" s="17">
        <v>850</v>
      </c>
      <c r="H389" s="18"/>
      <c r="I389" s="12"/>
    </row>
    <row r="390" spans="1:9" ht="31.5" hidden="1" customHeight="1" x14ac:dyDescent="0.2">
      <c r="A390" s="43" t="s">
        <v>165</v>
      </c>
      <c r="B390" s="104"/>
      <c r="C390" s="104">
        <v>633</v>
      </c>
      <c r="D390" s="14">
        <v>8</v>
      </c>
      <c r="E390" s="15">
        <v>1</v>
      </c>
      <c r="F390" s="16" t="s">
        <v>175</v>
      </c>
      <c r="G390" s="17">
        <v>600</v>
      </c>
      <c r="H390" s="18">
        <f>H391+H392</f>
        <v>0</v>
      </c>
      <c r="I390" s="12"/>
    </row>
    <row r="391" spans="1:9" ht="15.75" hidden="1" customHeight="1" x14ac:dyDescent="0.2">
      <c r="A391" s="13" t="s">
        <v>166</v>
      </c>
      <c r="B391" s="104"/>
      <c r="C391" s="104">
        <v>633</v>
      </c>
      <c r="D391" s="14">
        <v>8</v>
      </c>
      <c r="E391" s="15">
        <v>1</v>
      </c>
      <c r="F391" s="16" t="s">
        <v>175</v>
      </c>
      <c r="G391" s="17">
        <v>610</v>
      </c>
      <c r="H391" s="18"/>
      <c r="I391" s="12"/>
    </row>
    <row r="392" spans="1:9" ht="15.75" hidden="1" customHeight="1" x14ac:dyDescent="0.2">
      <c r="A392" s="13" t="s">
        <v>167</v>
      </c>
      <c r="B392" s="104"/>
      <c r="C392" s="104">
        <v>633</v>
      </c>
      <c r="D392" s="14">
        <v>8</v>
      </c>
      <c r="E392" s="15">
        <v>1</v>
      </c>
      <c r="F392" s="16" t="s">
        <v>175</v>
      </c>
      <c r="G392" s="17">
        <v>620</v>
      </c>
      <c r="H392" s="18"/>
      <c r="I392" s="12"/>
    </row>
    <row r="393" spans="1:9" ht="15.75" hidden="1" customHeight="1" x14ac:dyDescent="0.2">
      <c r="A393" s="43" t="s">
        <v>216</v>
      </c>
      <c r="B393" s="104"/>
      <c r="C393" s="104">
        <v>633</v>
      </c>
      <c r="D393" s="14">
        <v>8</v>
      </c>
      <c r="E393" s="15">
        <v>1</v>
      </c>
      <c r="F393" s="16" t="s">
        <v>29</v>
      </c>
      <c r="G393" s="17"/>
      <c r="H393" s="18">
        <f>H394</f>
        <v>0</v>
      </c>
      <c r="I393" s="12"/>
    </row>
    <row r="394" spans="1:9" ht="15.75" hidden="1" customHeight="1" x14ac:dyDescent="0.2">
      <c r="A394" s="13" t="s">
        <v>30</v>
      </c>
      <c r="B394" s="104"/>
      <c r="C394" s="104">
        <v>633</v>
      </c>
      <c r="D394" s="14">
        <v>8</v>
      </c>
      <c r="E394" s="15">
        <v>1</v>
      </c>
      <c r="F394" s="16" t="s">
        <v>29</v>
      </c>
      <c r="G394" s="17">
        <v>500</v>
      </c>
      <c r="H394" s="18">
        <f>H395</f>
        <v>0</v>
      </c>
      <c r="I394" s="12"/>
    </row>
    <row r="395" spans="1:9" ht="15.75" hidden="1" customHeight="1" x14ac:dyDescent="0.2">
      <c r="A395" s="13" t="s">
        <v>31</v>
      </c>
      <c r="B395" s="104"/>
      <c r="C395" s="104">
        <v>633</v>
      </c>
      <c r="D395" s="26">
        <v>8</v>
      </c>
      <c r="E395" s="27">
        <v>1</v>
      </c>
      <c r="F395" s="16" t="s">
        <v>29</v>
      </c>
      <c r="G395" s="29">
        <v>540</v>
      </c>
      <c r="H395" s="30"/>
      <c r="I395" s="12"/>
    </row>
    <row r="396" spans="1:9" ht="48" hidden="1" customHeight="1" x14ac:dyDescent="0.2">
      <c r="A396" s="13" t="s">
        <v>176</v>
      </c>
      <c r="B396" s="104"/>
      <c r="C396" s="104">
        <v>633</v>
      </c>
      <c r="D396" s="26">
        <v>8</v>
      </c>
      <c r="E396" s="27">
        <v>1</v>
      </c>
      <c r="F396" s="16" t="s">
        <v>177</v>
      </c>
      <c r="G396" s="29"/>
      <c r="H396" s="30">
        <f>H397+H399+H401+H403</f>
        <v>0</v>
      </c>
      <c r="I396" s="12"/>
    </row>
    <row r="397" spans="1:9" ht="63.75" hidden="1" customHeight="1" x14ac:dyDescent="0.2">
      <c r="A397" s="43" t="s">
        <v>13</v>
      </c>
      <c r="B397" s="104"/>
      <c r="C397" s="104">
        <v>633</v>
      </c>
      <c r="D397" s="26">
        <v>8</v>
      </c>
      <c r="E397" s="27">
        <v>1</v>
      </c>
      <c r="F397" s="16" t="s">
        <v>177</v>
      </c>
      <c r="G397" s="29">
        <v>100</v>
      </c>
      <c r="H397" s="30">
        <f>H398</f>
        <v>0</v>
      </c>
      <c r="I397" s="12"/>
    </row>
    <row r="398" spans="1:9" ht="15.75" hidden="1" customHeight="1" x14ac:dyDescent="0.25">
      <c r="A398" s="81" t="s">
        <v>164</v>
      </c>
      <c r="B398" s="104"/>
      <c r="C398" s="104">
        <v>633</v>
      </c>
      <c r="D398" s="26">
        <v>8</v>
      </c>
      <c r="E398" s="27">
        <v>1</v>
      </c>
      <c r="F398" s="16" t="s">
        <v>177</v>
      </c>
      <c r="G398" s="29">
        <v>110</v>
      </c>
      <c r="H398" s="30"/>
      <c r="I398" s="12"/>
    </row>
    <row r="399" spans="1:9" ht="31.5" hidden="1" customHeight="1" x14ac:dyDescent="0.2">
      <c r="A399" s="43" t="s">
        <v>98</v>
      </c>
      <c r="B399" s="104"/>
      <c r="C399" s="104">
        <v>633</v>
      </c>
      <c r="D399" s="26">
        <v>8</v>
      </c>
      <c r="E399" s="27">
        <v>1</v>
      </c>
      <c r="F399" s="16" t="s">
        <v>177</v>
      </c>
      <c r="G399" s="29">
        <v>200</v>
      </c>
      <c r="H399" s="30">
        <f>H400</f>
        <v>0</v>
      </c>
      <c r="I399" s="12"/>
    </row>
    <row r="400" spans="1:9" ht="31.5" hidden="1" customHeight="1" x14ac:dyDescent="0.2">
      <c r="A400" s="43" t="s">
        <v>22</v>
      </c>
      <c r="B400" s="104"/>
      <c r="C400" s="104">
        <v>633</v>
      </c>
      <c r="D400" s="26">
        <v>8</v>
      </c>
      <c r="E400" s="27">
        <v>1</v>
      </c>
      <c r="F400" s="16" t="s">
        <v>177</v>
      </c>
      <c r="G400" s="29">
        <v>240</v>
      </c>
      <c r="H400" s="30"/>
      <c r="I400" s="12"/>
    </row>
    <row r="401" spans="1:9" ht="15.75" hidden="1" customHeight="1" x14ac:dyDescent="0.2">
      <c r="A401" s="43" t="s">
        <v>23</v>
      </c>
      <c r="B401" s="104"/>
      <c r="C401" s="104">
        <v>633</v>
      </c>
      <c r="D401" s="26">
        <v>8</v>
      </c>
      <c r="E401" s="27">
        <v>1</v>
      </c>
      <c r="F401" s="16" t="s">
        <v>177</v>
      </c>
      <c r="G401" s="29">
        <v>800</v>
      </c>
      <c r="H401" s="30">
        <f>H402</f>
        <v>0</v>
      </c>
      <c r="I401" s="12"/>
    </row>
    <row r="402" spans="1:9" ht="15.75" hidden="1" customHeight="1" x14ac:dyDescent="0.2">
      <c r="A402" s="43" t="s">
        <v>24</v>
      </c>
      <c r="B402" s="104"/>
      <c r="C402" s="104">
        <v>633</v>
      </c>
      <c r="D402" s="26">
        <v>8</v>
      </c>
      <c r="E402" s="27">
        <v>1</v>
      </c>
      <c r="F402" s="16" t="s">
        <v>177</v>
      </c>
      <c r="G402" s="29">
        <v>850</v>
      </c>
      <c r="H402" s="30"/>
      <c r="I402" s="12"/>
    </row>
    <row r="403" spans="1:9" ht="31.5" hidden="1" customHeight="1" x14ac:dyDescent="0.2">
      <c r="A403" s="43" t="s">
        <v>165</v>
      </c>
      <c r="B403" s="104"/>
      <c r="C403" s="104">
        <v>633</v>
      </c>
      <c r="D403" s="14">
        <v>8</v>
      </c>
      <c r="E403" s="15">
        <v>1</v>
      </c>
      <c r="F403" s="16" t="s">
        <v>177</v>
      </c>
      <c r="G403" s="17">
        <v>600</v>
      </c>
      <c r="H403" s="18">
        <f>H404+H405</f>
        <v>0</v>
      </c>
      <c r="I403" s="12"/>
    </row>
    <row r="404" spans="1:9" ht="15.75" hidden="1" customHeight="1" x14ac:dyDescent="0.2">
      <c r="A404" s="13" t="s">
        <v>166</v>
      </c>
      <c r="B404" s="104"/>
      <c r="C404" s="104">
        <v>633</v>
      </c>
      <c r="D404" s="14">
        <v>8</v>
      </c>
      <c r="E404" s="15">
        <v>1</v>
      </c>
      <c r="F404" s="16" t="s">
        <v>177</v>
      </c>
      <c r="G404" s="17">
        <v>610</v>
      </c>
      <c r="H404" s="18"/>
      <c r="I404" s="12"/>
    </row>
    <row r="405" spans="1:9" ht="15.75" hidden="1" customHeight="1" x14ac:dyDescent="0.2">
      <c r="A405" s="13" t="s">
        <v>167</v>
      </c>
      <c r="B405" s="104"/>
      <c r="C405" s="104">
        <v>633</v>
      </c>
      <c r="D405" s="14">
        <v>8</v>
      </c>
      <c r="E405" s="15">
        <v>1</v>
      </c>
      <c r="F405" s="16" t="s">
        <v>177</v>
      </c>
      <c r="G405" s="17">
        <v>620</v>
      </c>
      <c r="H405" s="18"/>
      <c r="I405" s="12"/>
    </row>
    <row r="406" spans="1:9" ht="15.95" customHeight="1" x14ac:dyDescent="0.2">
      <c r="A406" s="19" t="s">
        <v>178</v>
      </c>
      <c r="B406" s="104"/>
      <c r="C406" s="104">
        <v>633</v>
      </c>
      <c r="D406" s="20">
        <v>10</v>
      </c>
      <c r="E406" s="27"/>
      <c r="F406" s="16"/>
      <c r="G406" s="29"/>
      <c r="H406" s="24">
        <f>H407</f>
        <v>221</v>
      </c>
      <c r="I406" s="12"/>
    </row>
    <row r="407" spans="1:9" ht="15.95" customHeight="1" x14ac:dyDescent="0.2">
      <c r="A407" s="19" t="s">
        <v>179</v>
      </c>
      <c r="B407" s="104"/>
      <c r="C407" s="104">
        <v>633</v>
      </c>
      <c r="D407" s="20">
        <v>10</v>
      </c>
      <c r="E407" s="21">
        <v>1</v>
      </c>
      <c r="F407" s="22" t="s">
        <v>7</v>
      </c>
      <c r="G407" s="23" t="s">
        <v>7</v>
      </c>
      <c r="H407" s="24">
        <f>H408</f>
        <v>221</v>
      </c>
      <c r="I407" s="12"/>
    </row>
    <row r="408" spans="1:9" ht="15.95" customHeight="1" x14ac:dyDescent="0.2">
      <c r="A408" s="130" t="s">
        <v>180</v>
      </c>
      <c r="B408" s="104"/>
      <c r="C408" s="104">
        <v>633</v>
      </c>
      <c r="D408" s="32">
        <v>10</v>
      </c>
      <c r="E408" s="33">
        <v>1</v>
      </c>
      <c r="F408" s="45" t="s">
        <v>10</v>
      </c>
      <c r="G408" s="35" t="s">
        <v>7</v>
      </c>
      <c r="H408" s="36">
        <f>H409</f>
        <v>221</v>
      </c>
      <c r="I408" s="12"/>
    </row>
    <row r="409" spans="1:9" ht="32.1" customHeight="1" x14ac:dyDescent="0.2">
      <c r="A409" s="13" t="s">
        <v>181</v>
      </c>
      <c r="B409" s="104"/>
      <c r="C409" s="104">
        <v>633</v>
      </c>
      <c r="D409" s="14">
        <v>10</v>
      </c>
      <c r="E409" s="15">
        <v>1</v>
      </c>
      <c r="F409" s="16" t="s">
        <v>320</v>
      </c>
      <c r="G409" s="17" t="s">
        <v>7</v>
      </c>
      <c r="H409" s="18">
        <f>H410</f>
        <v>221</v>
      </c>
      <c r="I409" s="12"/>
    </row>
    <row r="410" spans="1:9" ht="15.95" customHeight="1" x14ac:dyDescent="0.2">
      <c r="A410" s="25" t="s">
        <v>182</v>
      </c>
      <c r="B410" s="104"/>
      <c r="C410" s="104">
        <v>633</v>
      </c>
      <c r="D410" s="26">
        <v>10</v>
      </c>
      <c r="E410" s="27">
        <v>1</v>
      </c>
      <c r="F410" s="16" t="s">
        <v>320</v>
      </c>
      <c r="G410" s="29">
        <v>300</v>
      </c>
      <c r="H410" s="30">
        <f>H411</f>
        <v>221</v>
      </c>
      <c r="I410" s="12"/>
    </row>
    <row r="411" spans="1:9" ht="15" customHeight="1" x14ac:dyDescent="0.2">
      <c r="A411" s="25" t="s">
        <v>183</v>
      </c>
      <c r="B411" s="104"/>
      <c r="C411" s="104">
        <v>633</v>
      </c>
      <c r="D411" s="26">
        <v>10</v>
      </c>
      <c r="E411" s="27">
        <v>1</v>
      </c>
      <c r="F411" s="28" t="s">
        <v>320</v>
      </c>
      <c r="G411" s="29">
        <v>310</v>
      </c>
      <c r="H411" s="30">
        <v>221</v>
      </c>
      <c r="I411" s="12"/>
    </row>
    <row r="412" spans="1:9" ht="15.75" hidden="1" customHeight="1" x14ac:dyDescent="0.2">
      <c r="A412" s="37" t="s">
        <v>184</v>
      </c>
      <c r="B412" s="104">
        <v>633</v>
      </c>
      <c r="C412" s="148"/>
      <c r="D412" s="38">
        <v>11</v>
      </c>
      <c r="E412" s="39" t="s">
        <v>7</v>
      </c>
      <c r="F412" s="40" t="s">
        <v>7</v>
      </c>
      <c r="G412" s="41" t="s">
        <v>7</v>
      </c>
      <c r="H412" s="42">
        <f>H413+H433</f>
        <v>0</v>
      </c>
      <c r="I412" s="12"/>
    </row>
    <row r="413" spans="1:9" ht="15.75" hidden="1" customHeight="1" x14ac:dyDescent="0.2">
      <c r="A413" s="6" t="s">
        <v>185</v>
      </c>
      <c r="B413" s="104">
        <v>633</v>
      </c>
      <c r="C413" s="104"/>
      <c r="D413" s="7">
        <v>11</v>
      </c>
      <c r="E413" s="8">
        <v>2</v>
      </c>
      <c r="F413" s="9" t="s">
        <v>7</v>
      </c>
      <c r="G413" s="10" t="s">
        <v>7</v>
      </c>
      <c r="H413" s="11">
        <f>H414+H425</f>
        <v>0</v>
      </c>
      <c r="I413" s="12"/>
    </row>
    <row r="414" spans="1:9" ht="31.5" hidden="1" customHeight="1" x14ac:dyDescent="0.2">
      <c r="A414" s="13" t="s">
        <v>186</v>
      </c>
      <c r="B414" s="104">
        <v>633</v>
      </c>
      <c r="C414" s="104"/>
      <c r="D414" s="14">
        <v>11</v>
      </c>
      <c r="E414" s="15">
        <v>2</v>
      </c>
      <c r="F414" s="16" t="s">
        <v>187</v>
      </c>
      <c r="G414" s="17" t="s">
        <v>7</v>
      </c>
      <c r="H414" s="18">
        <f>H415+H422</f>
        <v>0</v>
      </c>
      <c r="I414" s="12"/>
    </row>
    <row r="415" spans="1:9" ht="31.5" hidden="1" customHeight="1" x14ac:dyDescent="0.2">
      <c r="A415" s="13" t="s">
        <v>188</v>
      </c>
      <c r="B415" s="104">
        <v>633</v>
      </c>
      <c r="C415" s="104"/>
      <c r="D415" s="14">
        <v>11</v>
      </c>
      <c r="E415" s="15">
        <v>2</v>
      </c>
      <c r="F415" s="16" t="s">
        <v>189</v>
      </c>
      <c r="G415" s="17"/>
      <c r="H415" s="101">
        <f>H416+H418+H420</f>
        <v>0</v>
      </c>
      <c r="I415" s="12"/>
    </row>
    <row r="416" spans="1:9" ht="63.75" hidden="1" customHeight="1" x14ac:dyDescent="0.2">
      <c r="A416" s="13" t="s">
        <v>13</v>
      </c>
      <c r="B416" s="104">
        <v>633</v>
      </c>
      <c r="C416" s="104"/>
      <c r="D416" s="14">
        <v>11</v>
      </c>
      <c r="E416" s="15">
        <v>2</v>
      </c>
      <c r="F416" s="16" t="s">
        <v>189</v>
      </c>
      <c r="G416" s="29">
        <v>100</v>
      </c>
      <c r="H416" s="101">
        <f>H417</f>
        <v>0</v>
      </c>
      <c r="I416" s="12"/>
    </row>
    <row r="417" spans="1:9" ht="18" hidden="1" customHeight="1" x14ac:dyDescent="0.25">
      <c r="A417" s="81" t="s">
        <v>164</v>
      </c>
      <c r="B417" s="104">
        <v>633</v>
      </c>
      <c r="C417" s="104"/>
      <c r="D417" s="14">
        <v>11</v>
      </c>
      <c r="E417" s="15">
        <v>2</v>
      </c>
      <c r="F417" s="16" t="s">
        <v>189</v>
      </c>
      <c r="G417" s="29">
        <v>110</v>
      </c>
      <c r="H417" s="101"/>
      <c r="I417" s="12"/>
    </row>
    <row r="418" spans="1:9" ht="31.5" hidden="1" customHeight="1" x14ac:dyDescent="0.2">
      <c r="A418" s="13" t="s">
        <v>21</v>
      </c>
      <c r="B418" s="104">
        <v>633</v>
      </c>
      <c r="C418" s="104"/>
      <c r="D418" s="27">
        <v>11</v>
      </c>
      <c r="E418" s="27">
        <v>2</v>
      </c>
      <c r="F418" s="44" t="s">
        <v>189</v>
      </c>
      <c r="G418" s="29">
        <v>200</v>
      </c>
      <c r="H418" s="30">
        <f>H419</f>
        <v>0</v>
      </c>
      <c r="I418" s="12"/>
    </row>
    <row r="419" spans="1:9" ht="31.5" hidden="1" customHeight="1" x14ac:dyDescent="0.2">
      <c r="A419" s="43" t="s">
        <v>22</v>
      </c>
      <c r="B419" s="104">
        <v>633</v>
      </c>
      <c r="C419" s="104"/>
      <c r="D419" s="27">
        <v>11</v>
      </c>
      <c r="E419" s="27">
        <v>2</v>
      </c>
      <c r="F419" s="44" t="s">
        <v>189</v>
      </c>
      <c r="G419" s="29">
        <v>240</v>
      </c>
      <c r="H419" s="30"/>
      <c r="I419" s="12"/>
    </row>
    <row r="420" spans="1:9" ht="15.75" hidden="1" customHeight="1" x14ac:dyDescent="0.2">
      <c r="A420" s="43" t="s">
        <v>23</v>
      </c>
      <c r="B420" s="104">
        <v>633</v>
      </c>
      <c r="C420" s="104"/>
      <c r="D420" s="27">
        <v>11</v>
      </c>
      <c r="E420" s="27">
        <v>2</v>
      </c>
      <c r="F420" s="44" t="s">
        <v>189</v>
      </c>
      <c r="G420" s="29">
        <v>800</v>
      </c>
      <c r="H420" s="30">
        <f>H421</f>
        <v>0</v>
      </c>
      <c r="I420" s="12"/>
    </row>
    <row r="421" spans="1:9" ht="15.75" hidden="1" customHeight="1" x14ac:dyDescent="0.2">
      <c r="A421" s="43" t="s">
        <v>24</v>
      </c>
      <c r="B421" s="104">
        <v>633</v>
      </c>
      <c r="C421" s="104"/>
      <c r="D421" s="27">
        <v>11</v>
      </c>
      <c r="E421" s="27">
        <v>2</v>
      </c>
      <c r="F421" s="44" t="s">
        <v>189</v>
      </c>
      <c r="G421" s="29">
        <v>850</v>
      </c>
      <c r="H421" s="30"/>
      <c r="I421" s="12"/>
    </row>
    <row r="422" spans="1:9" ht="31.5" hidden="1" customHeight="1" x14ac:dyDescent="0.2">
      <c r="A422" s="43" t="s">
        <v>190</v>
      </c>
      <c r="B422" s="104">
        <v>633</v>
      </c>
      <c r="C422" s="104"/>
      <c r="D422" s="27">
        <v>11</v>
      </c>
      <c r="E422" s="27">
        <v>2</v>
      </c>
      <c r="F422" s="44" t="s">
        <v>191</v>
      </c>
      <c r="G422" s="29"/>
      <c r="H422" s="30">
        <f>H423</f>
        <v>0</v>
      </c>
      <c r="I422" s="12"/>
    </row>
    <row r="423" spans="1:9" ht="31.5" hidden="1" customHeight="1" x14ac:dyDescent="0.2">
      <c r="A423" s="43" t="s">
        <v>192</v>
      </c>
      <c r="B423" s="104">
        <v>633</v>
      </c>
      <c r="C423" s="104"/>
      <c r="D423" s="27">
        <v>11</v>
      </c>
      <c r="E423" s="27">
        <v>2</v>
      </c>
      <c r="F423" s="44" t="s">
        <v>191</v>
      </c>
      <c r="G423" s="29">
        <v>600</v>
      </c>
      <c r="H423" s="30">
        <f>H424</f>
        <v>0</v>
      </c>
      <c r="I423" s="82"/>
    </row>
    <row r="424" spans="1:9" ht="21.75" hidden="1" customHeight="1" x14ac:dyDescent="0.2">
      <c r="A424" s="43" t="s">
        <v>167</v>
      </c>
      <c r="B424" s="104">
        <v>633</v>
      </c>
      <c r="C424" s="104"/>
      <c r="D424" s="27">
        <v>11</v>
      </c>
      <c r="E424" s="27">
        <v>2</v>
      </c>
      <c r="F424" s="44" t="s">
        <v>191</v>
      </c>
      <c r="G424" s="29">
        <v>620</v>
      </c>
      <c r="H424" s="30"/>
      <c r="I424" s="12"/>
    </row>
    <row r="425" spans="1:9" ht="15.75" hidden="1" customHeight="1" x14ac:dyDescent="0.2">
      <c r="A425" s="13" t="s">
        <v>9</v>
      </c>
      <c r="B425" s="104">
        <v>633</v>
      </c>
      <c r="C425" s="104"/>
      <c r="D425" s="14">
        <v>11</v>
      </c>
      <c r="E425" s="15">
        <v>2</v>
      </c>
      <c r="F425" s="16" t="s">
        <v>10</v>
      </c>
      <c r="G425" s="17" t="s">
        <v>7</v>
      </c>
      <c r="H425" s="18">
        <f>H426</f>
        <v>0</v>
      </c>
      <c r="I425" s="12"/>
    </row>
    <row r="426" spans="1:9" ht="15.75" hidden="1" customHeight="1" x14ac:dyDescent="0.2">
      <c r="A426" s="13" t="s">
        <v>193</v>
      </c>
      <c r="B426" s="104">
        <v>633</v>
      </c>
      <c r="C426" s="104"/>
      <c r="D426" s="14">
        <v>11</v>
      </c>
      <c r="E426" s="15">
        <v>2</v>
      </c>
      <c r="F426" s="16" t="s">
        <v>194</v>
      </c>
      <c r="G426" s="17"/>
      <c r="H426" s="101">
        <f>H427+H429+H431</f>
        <v>0</v>
      </c>
      <c r="I426" s="12"/>
    </row>
    <row r="427" spans="1:9" ht="63.75" hidden="1" customHeight="1" x14ac:dyDescent="0.2">
      <c r="A427" s="13" t="s">
        <v>13</v>
      </c>
      <c r="B427" s="104">
        <v>633</v>
      </c>
      <c r="C427" s="104"/>
      <c r="D427" s="14">
        <v>11</v>
      </c>
      <c r="E427" s="15">
        <v>2</v>
      </c>
      <c r="F427" s="16" t="s">
        <v>194</v>
      </c>
      <c r="G427" s="29">
        <v>100</v>
      </c>
      <c r="H427" s="101">
        <f>H428</f>
        <v>0</v>
      </c>
      <c r="I427" s="12"/>
    </row>
    <row r="428" spans="1:9" ht="15.75" hidden="1" customHeight="1" x14ac:dyDescent="0.25">
      <c r="A428" s="81" t="s">
        <v>164</v>
      </c>
      <c r="B428" s="104">
        <v>633</v>
      </c>
      <c r="C428" s="104"/>
      <c r="D428" s="14">
        <v>11</v>
      </c>
      <c r="E428" s="15">
        <v>2</v>
      </c>
      <c r="F428" s="16" t="s">
        <v>194</v>
      </c>
      <c r="G428" s="29">
        <v>110</v>
      </c>
      <c r="H428" s="101"/>
      <c r="I428" s="12"/>
    </row>
    <row r="429" spans="1:9" ht="31.5" hidden="1" customHeight="1" x14ac:dyDescent="0.2">
      <c r="A429" s="13" t="s">
        <v>21</v>
      </c>
      <c r="B429" s="104">
        <v>633</v>
      </c>
      <c r="C429" s="104"/>
      <c r="D429" s="27">
        <v>11</v>
      </c>
      <c r="E429" s="27">
        <v>2</v>
      </c>
      <c r="F429" s="16" t="s">
        <v>194</v>
      </c>
      <c r="G429" s="29">
        <v>200</v>
      </c>
      <c r="H429" s="30">
        <f>H430</f>
        <v>0</v>
      </c>
      <c r="I429" s="12"/>
    </row>
    <row r="430" spans="1:9" ht="31.5" hidden="1" customHeight="1" x14ac:dyDescent="0.2">
      <c r="A430" s="43" t="s">
        <v>22</v>
      </c>
      <c r="B430" s="104">
        <v>633</v>
      </c>
      <c r="C430" s="104"/>
      <c r="D430" s="27">
        <v>11</v>
      </c>
      <c r="E430" s="27">
        <v>2</v>
      </c>
      <c r="F430" s="16" t="s">
        <v>194</v>
      </c>
      <c r="G430" s="29">
        <v>240</v>
      </c>
      <c r="H430" s="30"/>
      <c r="I430" s="12"/>
    </row>
    <row r="431" spans="1:9" ht="15.75" hidden="1" customHeight="1" x14ac:dyDescent="0.2">
      <c r="A431" s="43" t="s">
        <v>23</v>
      </c>
      <c r="B431" s="104">
        <v>633</v>
      </c>
      <c r="C431" s="104"/>
      <c r="D431" s="27">
        <v>11</v>
      </c>
      <c r="E431" s="27">
        <v>2</v>
      </c>
      <c r="F431" s="16" t="s">
        <v>194</v>
      </c>
      <c r="G431" s="29">
        <v>800</v>
      </c>
      <c r="H431" s="30">
        <f>H432</f>
        <v>0</v>
      </c>
      <c r="I431" s="12"/>
    </row>
    <row r="432" spans="1:9" ht="15.75" hidden="1" customHeight="1" x14ac:dyDescent="0.2">
      <c r="A432" s="43" t="s">
        <v>24</v>
      </c>
      <c r="B432" s="104">
        <v>633</v>
      </c>
      <c r="C432" s="104"/>
      <c r="D432" s="27">
        <v>11</v>
      </c>
      <c r="E432" s="27">
        <v>2</v>
      </c>
      <c r="F432" s="16" t="s">
        <v>194</v>
      </c>
      <c r="G432" s="29">
        <v>850</v>
      </c>
      <c r="H432" s="30"/>
      <c r="I432" s="12"/>
    </row>
    <row r="433" spans="1:9" ht="18.75" hidden="1" x14ac:dyDescent="0.2">
      <c r="A433" s="74" t="s">
        <v>195</v>
      </c>
      <c r="B433" s="104">
        <v>633</v>
      </c>
      <c r="C433" s="104"/>
      <c r="D433" s="21">
        <v>11</v>
      </c>
      <c r="E433" s="21">
        <v>5</v>
      </c>
      <c r="F433" s="75" t="s">
        <v>7</v>
      </c>
      <c r="G433" s="23" t="s">
        <v>7</v>
      </c>
      <c r="H433" s="24">
        <f>H434+H442</f>
        <v>0</v>
      </c>
      <c r="I433" s="12"/>
    </row>
    <row r="434" spans="1:9" ht="31.5" hidden="1" x14ac:dyDescent="0.2">
      <c r="A434" s="43" t="s">
        <v>186</v>
      </c>
      <c r="B434" s="104">
        <v>633</v>
      </c>
      <c r="C434" s="104"/>
      <c r="D434" s="27">
        <v>11</v>
      </c>
      <c r="E434" s="27">
        <v>5</v>
      </c>
      <c r="F434" s="44" t="s">
        <v>187</v>
      </c>
      <c r="G434" s="23"/>
      <c r="H434" s="24">
        <f>H435</f>
        <v>0</v>
      </c>
      <c r="I434" s="12"/>
    </row>
    <row r="435" spans="1:9" ht="31.5" hidden="1" customHeight="1" x14ac:dyDescent="0.2">
      <c r="A435" s="43" t="s">
        <v>188</v>
      </c>
      <c r="B435" s="104">
        <v>633</v>
      </c>
      <c r="C435" s="104"/>
      <c r="D435" s="27">
        <v>11</v>
      </c>
      <c r="E435" s="27">
        <v>5</v>
      </c>
      <c r="F435" s="44" t="s">
        <v>189</v>
      </c>
      <c r="G435" s="29" t="s">
        <v>7</v>
      </c>
      <c r="H435" s="30">
        <f>H436+H438+H440</f>
        <v>0</v>
      </c>
      <c r="I435" s="12"/>
    </row>
    <row r="436" spans="1:9" ht="67.5" hidden="1" customHeight="1" x14ac:dyDescent="0.2">
      <c r="A436" s="43" t="s">
        <v>13</v>
      </c>
      <c r="B436" s="104">
        <v>633</v>
      </c>
      <c r="C436" s="104"/>
      <c r="D436" s="27">
        <v>11</v>
      </c>
      <c r="E436" s="27">
        <v>5</v>
      </c>
      <c r="F436" s="44" t="s">
        <v>189</v>
      </c>
      <c r="G436" s="29">
        <v>100</v>
      </c>
      <c r="H436" s="30">
        <f>H437</f>
        <v>0</v>
      </c>
      <c r="I436" s="12"/>
    </row>
    <row r="437" spans="1:9" ht="15.75" hidden="1" customHeight="1" x14ac:dyDescent="0.25">
      <c r="A437" s="81" t="s">
        <v>164</v>
      </c>
      <c r="B437" s="104">
        <v>633</v>
      </c>
      <c r="C437" s="104"/>
      <c r="D437" s="14">
        <v>11</v>
      </c>
      <c r="E437" s="15">
        <v>5</v>
      </c>
      <c r="F437" s="16" t="s">
        <v>189</v>
      </c>
      <c r="G437" s="17">
        <v>110</v>
      </c>
      <c r="H437" s="18"/>
      <c r="I437" s="12"/>
    </row>
    <row r="438" spans="1:9" ht="36" hidden="1" customHeight="1" x14ac:dyDescent="0.2">
      <c r="A438" s="13" t="s">
        <v>21</v>
      </c>
      <c r="B438" s="104">
        <v>633</v>
      </c>
      <c r="C438" s="104"/>
      <c r="D438" s="14">
        <v>11</v>
      </c>
      <c r="E438" s="15">
        <v>5</v>
      </c>
      <c r="F438" s="16" t="s">
        <v>189</v>
      </c>
      <c r="G438" s="17">
        <v>200</v>
      </c>
      <c r="H438" s="18">
        <f>H439</f>
        <v>0</v>
      </c>
      <c r="I438" s="12"/>
    </row>
    <row r="439" spans="1:9" ht="36" hidden="1" customHeight="1" x14ac:dyDescent="0.2">
      <c r="A439" s="25" t="s">
        <v>22</v>
      </c>
      <c r="B439" s="104">
        <v>633</v>
      </c>
      <c r="C439" s="104"/>
      <c r="D439" s="14">
        <v>11</v>
      </c>
      <c r="E439" s="15">
        <v>5</v>
      </c>
      <c r="F439" s="16" t="s">
        <v>189</v>
      </c>
      <c r="G439" s="29">
        <v>240</v>
      </c>
      <c r="H439" s="30"/>
      <c r="I439" s="12"/>
    </row>
    <row r="440" spans="1:9" ht="15.75" hidden="1" customHeight="1" x14ac:dyDescent="0.2">
      <c r="A440" s="31" t="s">
        <v>23</v>
      </c>
      <c r="B440" s="104">
        <v>633</v>
      </c>
      <c r="C440" s="104"/>
      <c r="D440" s="14">
        <v>11</v>
      </c>
      <c r="E440" s="15">
        <v>5</v>
      </c>
      <c r="F440" s="16" t="s">
        <v>189</v>
      </c>
      <c r="G440" s="35">
        <v>800</v>
      </c>
      <c r="H440" s="36">
        <f>H441</f>
        <v>0</v>
      </c>
      <c r="I440" s="12"/>
    </row>
    <row r="441" spans="1:9" ht="15.75" hidden="1" customHeight="1" x14ac:dyDescent="0.2">
      <c r="A441" s="43" t="s">
        <v>24</v>
      </c>
      <c r="B441" s="104">
        <v>633</v>
      </c>
      <c r="C441" s="104"/>
      <c r="D441" s="27">
        <v>11</v>
      </c>
      <c r="E441" s="27">
        <v>5</v>
      </c>
      <c r="F441" s="16" t="s">
        <v>189</v>
      </c>
      <c r="G441" s="29">
        <v>850</v>
      </c>
      <c r="H441" s="30"/>
      <c r="I441" s="12"/>
    </row>
    <row r="442" spans="1:9" ht="15.75" hidden="1" customHeight="1" x14ac:dyDescent="0.2">
      <c r="A442" s="43" t="s">
        <v>9</v>
      </c>
      <c r="B442" s="104">
        <v>633</v>
      </c>
      <c r="C442" s="104"/>
      <c r="D442" s="27">
        <v>11</v>
      </c>
      <c r="E442" s="27">
        <v>5</v>
      </c>
      <c r="F442" s="44" t="s">
        <v>10</v>
      </c>
      <c r="G442" s="23"/>
      <c r="H442" s="24">
        <f>H443</f>
        <v>0</v>
      </c>
      <c r="I442" s="12"/>
    </row>
    <row r="443" spans="1:9" ht="18" hidden="1" customHeight="1" x14ac:dyDescent="0.2">
      <c r="A443" s="13" t="s">
        <v>193</v>
      </c>
      <c r="B443" s="104">
        <v>633</v>
      </c>
      <c r="C443" s="104"/>
      <c r="D443" s="27">
        <v>11</v>
      </c>
      <c r="E443" s="27">
        <v>5</v>
      </c>
      <c r="F443" s="44" t="s">
        <v>194</v>
      </c>
      <c r="G443" s="29" t="s">
        <v>7</v>
      </c>
      <c r="H443" s="30">
        <f>H444+H446+H448</f>
        <v>0</v>
      </c>
      <c r="I443" s="12"/>
    </row>
    <row r="444" spans="1:9" ht="63.75" hidden="1" customHeight="1" x14ac:dyDescent="0.2">
      <c r="A444" s="43" t="s">
        <v>13</v>
      </c>
      <c r="B444" s="104">
        <v>633</v>
      </c>
      <c r="C444" s="104"/>
      <c r="D444" s="27">
        <v>11</v>
      </c>
      <c r="E444" s="27">
        <v>5</v>
      </c>
      <c r="F444" s="44" t="s">
        <v>194</v>
      </c>
      <c r="G444" s="29">
        <v>100</v>
      </c>
      <c r="H444" s="30">
        <f>H445</f>
        <v>0</v>
      </c>
      <c r="I444" s="12"/>
    </row>
    <row r="445" spans="1:9" ht="15.75" hidden="1" customHeight="1" x14ac:dyDescent="0.25">
      <c r="A445" s="81" t="s">
        <v>164</v>
      </c>
      <c r="B445" s="104">
        <v>633</v>
      </c>
      <c r="C445" s="104"/>
      <c r="D445" s="14">
        <v>11</v>
      </c>
      <c r="E445" s="15">
        <v>5</v>
      </c>
      <c r="F445" s="44" t="s">
        <v>194</v>
      </c>
      <c r="G445" s="17">
        <v>110</v>
      </c>
      <c r="H445" s="18"/>
      <c r="I445" s="12"/>
    </row>
    <row r="446" spans="1:9" ht="31.5" hidden="1" customHeight="1" x14ac:dyDescent="0.2">
      <c r="A446" s="13" t="s">
        <v>21</v>
      </c>
      <c r="B446" s="104">
        <v>633</v>
      </c>
      <c r="C446" s="104"/>
      <c r="D446" s="14">
        <v>11</v>
      </c>
      <c r="E446" s="15">
        <v>5</v>
      </c>
      <c r="F446" s="44" t="s">
        <v>194</v>
      </c>
      <c r="G446" s="17">
        <v>200</v>
      </c>
      <c r="H446" s="18">
        <f>H447</f>
        <v>0</v>
      </c>
      <c r="I446" s="12"/>
    </row>
    <row r="447" spans="1:9" ht="31.5" hidden="1" customHeight="1" x14ac:dyDescent="0.2">
      <c r="A447" s="25" t="s">
        <v>22</v>
      </c>
      <c r="B447" s="104">
        <v>633</v>
      </c>
      <c r="C447" s="104"/>
      <c r="D447" s="14">
        <v>11</v>
      </c>
      <c r="E447" s="15">
        <v>5</v>
      </c>
      <c r="F447" s="44" t="s">
        <v>194</v>
      </c>
      <c r="G447" s="29">
        <v>240</v>
      </c>
      <c r="H447" s="30"/>
      <c r="I447" s="12"/>
    </row>
    <row r="448" spans="1:9" ht="15.75" hidden="1" customHeight="1" x14ac:dyDescent="0.2">
      <c r="A448" s="31" t="s">
        <v>23</v>
      </c>
      <c r="B448" s="104">
        <v>633</v>
      </c>
      <c r="C448" s="104"/>
      <c r="D448" s="14">
        <v>11</v>
      </c>
      <c r="E448" s="15">
        <v>5</v>
      </c>
      <c r="F448" s="44" t="s">
        <v>194</v>
      </c>
      <c r="G448" s="35">
        <v>800</v>
      </c>
      <c r="H448" s="36">
        <f>H449</f>
        <v>0</v>
      </c>
      <c r="I448" s="12"/>
    </row>
    <row r="449" spans="1:9" ht="15.75" hidden="1" customHeight="1" x14ac:dyDescent="0.2">
      <c r="A449" s="43" t="s">
        <v>24</v>
      </c>
      <c r="B449" s="104">
        <v>633</v>
      </c>
      <c r="C449" s="104"/>
      <c r="D449" s="27">
        <v>11</v>
      </c>
      <c r="E449" s="27">
        <v>5</v>
      </c>
      <c r="F449" s="44" t="s">
        <v>194</v>
      </c>
      <c r="G449" s="29">
        <v>850</v>
      </c>
      <c r="H449" s="30"/>
      <c r="I449" s="12"/>
    </row>
    <row r="450" spans="1:9" ht="15.75" hidden="1" customHeight="1" x14ac:dyDescent="0.2">
      <c r="A450" s="74" t="s">
        <v>196</v>
      </c>
      <c r="B450" s="104">
        <v>633</v>
      </c>
      <c r="C450" s="104"/>
      <c r="D450" s="21">
        <v>12</v>
      </c>
      <c r="E450" s="21"/>
      <c r="F450" s="75" t="s">
        <v>7</v>
      </c>
      <c r="G450" s="23" t="s">
        <v>7</v>
      </c>
      <c r="H450" s="24">
        <f>H451</f>
        <v>0</v>
      </c>
      <c r="I450" s="12"/>
    </row>
    <row r="451" spans="1:9" ht="15.75" hidden="1" customHeight="1" x14ac:dyDescent="0.2">
      <c r="A451" s="43" t="s">
        <v>197</v>
      </c>
      <c r="B451" s="104">
        <v>633</v>
      </c>
      <c r="C451" s="104"/>
      <c r="D451" s="27">
        <v>12</v>
      </c>
      <c r="E451" s="27">
        <v>2</v>
      </c>
      <c r="F451" s="44"/>
      <c r="G451" s="29"/>
      <c r="H451" s="30">
        <f>H452</f>
        <v>0</v>
      </c>
      <c r="I451" s="12"/>
    </row>
    <row r="452" spans="1:9" ht="15.75" hidden="1" customHeight="1" x14ac:dyDescent="0.2">
      <c r="A452" s="43" t="s">
        <v>9</v>
      </c>
      <c r="B452" s="104">
        <v>633</v>
      </c>
      <c r="C452" s="104"/>
      <c r="D452" s="27">
        <v>12</v>
      </c>
      <c r="E452" s="27">
        <v>2</v>
      </c>
      <c r="F452" s="44" t="s">
        <v>10</v>
      </c>
      <c r="G452" s="29"/>
      <c r="H452" s="30">
        <f>H453</f>
        <v>0</v>
      </c>
      <c r="I452" s="12"/>
    </row>
    <row r="453" spans="1:9" ht="31.5" hidden="1" customHeight="1" x14ac:dyDescent="0.2">
      <c r="A453" s="43" t="s">
        <v>198</v>
      </c>
      <c r="B453" s="104">
        <v>633</v>
      </c>
      <c r="C453" s="104"/>
      <c r="D453" s="27">
        <v>12</v>
      </c>
      <c r="E453" s="27">
        <v>2</v>
      </c>
      <c r="F453" s="44" t="s">
        <v>199</v>
      </c>
      <c r="G453" s="29"/>
      <c r="H453" s="30">
        <f>H454+H456</f>
        <v>0</v>
      </c>
      <c r="I453" s="12"/>
    </row>
    <row r="454" spans="1:9" ht="63.75" hidden="1" customHeight="1" x14ac:dyDescent="0.2">
      <c r="A454" s="13" t="s">
        <v>13</v>
      </c>
      <c r="B454" s="104">
        <v>633</v>
      </c>
      <c r="C454" s="104"/>
      <c r="D454" s="27">
        <v>12</v>
      </c>
      <c r="E454" s="27">
        <v>2</v>
      </c>
      <c r="F454" s="44" t="s">
        <v>199</v>
      </c>
      <c r="G454" s="29">
        <v>100</v>
      </c>
      <c r="H454" s="30">
        <f>H455</f>
        <v>0</v>
      </c>
      <c r="I454" s="12"/>
    </row>
    <row r="455" spans="1:9" ht="15.75" hidden="1" customHeight="1" x14ac:dyDescent="0.25">
      <c r="A455" s="81" t="s">
        <v>164</v>
      </c>
      <c r="B455" s="104">
        <v>633</v>
      </c>
      <c r="C455" s="104"/>
      <c r="D455" s="27">
        <v>12</v>
      </c>
      <c r="E455" s="27">
        <v>2</v>
      </c>
      <c r="F455" s="44" t="s">
        <v>199</v>
      </c>
      <c r="G455" s="29">
        <v>110</v>
      </c>
      <c r="H455" s="30"/>
      <c r="I455" s="12"/>
    </row>
    <row r="456" spans="1:9" ht="31.5" hidden="1" customHeight="1" x14ac:dyDescent="0.2">
      <c r="A456" s="13" t="s">
        <v>21</v>
      </c>
      <c r="B456" s="104">
        <v>633</v>
      </c>
      <c r="C456" s="104"/>
      <c r="D456" s="27">
        <v>12</v>
      </c>
      <c r="E456" s="27">
        <v>2</v>
      </c>
      <c r="F456" s="44" t="s">
        <v>199</v>
      </c>
      <c r="G456" s="29">
        <v>200</v>
      </c>
      <c r="H456" s="30">
        <f>H457</f>
        <v>0</v>
      </c>
      <c r="I456" s="12"/>
    </row>
    <row r="457" spans="1:9" ht="7.5" hidden="1" customHeight="1" x14ac:dyDescent="0.2">
      <c r="A457" s="25" t="s">
        <v>22</v>
      </c>
      <c r="B457" s="104">
        <v>633</v>
      </c>
      <c r="C457" s="104"/>
      <c r="D457" s="27">
        <v>12</v>
      </c>
      <c r="E457" s="27">
        <v>2</v>
      </c>
      <c r="F457" s="44" t="s">
        <v>199</v>
      </c>
      <c r="G457" s="29">
        <v>240</v>
      </c>
      <c r="H457" s="30"/>
      <c r="I457" s="12"/>
    </row>
    <row r="458" spans="1:9" ht="15.75" hidden="1" customHeight="1" x14ac:dyDescent="0.2">
      <c r="A458" s="74" t="s">
        <v>200</v>
      </c>
      <c r="B458" s="104">
        <v>633</v>
      </c>
      <c r="C458" s="104"/>
      <c r="D458" s="21">
        <v>99</v>
      </c>
      <c r="E458" s="21"/>
      <c r="F458" s="75" t="s">
        <v>7</v>
      </c>
      <c r="G458" s="23" t="s">
        <v>7</v>
      </c>
      <c r="H458" s="24">
        <f>H459</f>
        <v>0</v>
      </c>
      <c r="I458" s="12"/>
    </row>
    <row r="459" spans="1:9" ht="15.75" hidden="1" customHeight="1" x14ac:dyDescent="0.2">
      <c r="A459" s="43" t="s">
        <v>200</v>
      </c>
      <c r="B459" s="104">
        <v>633</v>
      </c>
      <c r="C459" s="104"/>
      <c r="D459" s="27">
        <v>99</v>
      </c>
      <c r="E459" s="27">
        <v>99</v>
      </c>
      <c r="F459" s="44"/>
      <c r="G459" s="29"/>
      <c r="H459" s="30">
        <f>H460</f>
        <v>0</v>
      </c>
      <c r="I459" s="12"/>
    </row>
    <row r="460" spans="1:9" ht="15.75" hidden="1" customHeight="1" x14ac:dyDescent="0.2">
      <c r="A460" s="43" t="s">
        <v>9</v>
      </c>
      <c r="B460" s="104">
        <v>633</v>
      </c>
      <c r="C460" s="104"/>
      <c r="D460" s="27">
        <v>99</v>
      </c>
      <c r="E460" s="27">
        <v>99</v>
      </c>
      <c r="F460" s="44" t="s">
        <v>10</v>
      </c>
      <c r="G460" s="29"/>
      <c r="H460" s="30">
        <f>H461</f>
        <v>0</v>
      </c>
      <c r="I460" s="12"/>
    </row>
    <row r="461" spans="1:9" ht="15.75" hidden="1" customHeight="1" x14ac:dyDescent="0.2">
      <c r="A461" s="43" t="s">
        <v>200</v>
      </c>
      <c r="B461" s="104">
        <v>633</v>
      </c>
      <c r="C461" s="104"/>
      <c r="D461" s="27">
        <v>99</v>
      </c>
      <c r="E461" s="27">
        <v>99</v>
      </c>
      <c r="F461" s="44" t="s">
        <v>201</v>
      </c>
      <c r="G461" s="29"/>
      <c r="H461" s="30">
        <f>H462</f>
        <v>0</v>
      </c>
      <c r="I461" s="12"/>
    </row>
    <row r="462" spans="1:9" ht="15.75" hidden="1" customHeight="1" x14ac:dyDescent="0.2">
      <c r="A462" s="43" t="s">
        <v>200</v>
      </c>
      <c r="B462" s="104">
        <v>633</v>
      </c>
      <c r="C462" s="104"/>
      <c r="D462" s="27">
        <v>99</v>
      </c>
      <c r="E462" s="27">
        <v>99</v>
      </c>
      <c r="F462" s="44" t="s">
        <v>201</v>
      </c>
      <c r="G462" s="29">
        <v>900</v>
      </c>
      <c r="H462" s="30">
        <f>H463</f>
        <v>0</v>
      </c>
      <c r="I462" s="12"/>
    </row>
    <row r="463" spans="1:9" ht="15.75" hidden="1" customHeight="1" x14ac:dyDescent="0.2">
      <c r="A463" s="43" t="s">
        <v>200</v>
      </c>
      <c r="B463" s="104">
        <v>633</v>
      </c>
      <c r="C463" s="104"/>
      <c r="D463" s="27">
        <v>99</v>
      </c>
      <c r="E463" s="27">
        <v>99</v>
      </c>
      <c r="F463" s="44" t="s">
        <v>201</v>
      </c>
      <c r="G463" s="29">
        <v>990</v>
      </c>
      <c r="H463" s="30"/>
      <c r="I463" s="12"/>
    </row>
    <row r="464" spans="1:9" ht="18.75" x14ac:dyDescent="0.25">
      <c r="A464" s="125" t="s">
        <v>202</v>
      </c>
      <c r="B464" s="127"/>
      <c r="C464" s="127"/>
      <c r="D464" s="127"/>
      <c r="E464" s="127"/>
      <c r="F464" s="126"/>
      <c r="G464" s="83"/>
      <c r="H464" s="24">
        <f>H21+H82+H89+H111+H208+H333+H342+H406+H412+H450+H458</f>
        <v>37609.700000000004</v>
      </c>
      <c r="I464" s="12"/>
    </row>
    <row r="465" spans="1:9" ht="15.75" x14ac:dyDescent="0.25">
      <c r="A465" s="84"/>
      <c r="B465" s="84"/>
      <c r="C465" s="84"/>
      <c r="D465" s="85"/>
      <c r="E465" s="85"/>
      <c r="F465" s="34"/>
      <c r="G465" s="128"/>
      <c r="H465" s="86"/>
      <c r="I465" s="87"/>
    </row>
    <row r="466" spans="1:9" ht="12" customHeight="1" x14ac:dyDescent="0.25">
      <c r="A466" s="88"/>
      <c r="B466" s="88"/>
      <c r="C466" s="88"/>
      <c r="D466" s="89"/>
      <c r="E466" s="89"/>
      <c r="F466" s="90"/>
      <c r="G466" s="91"/>
      <c r="H466" s="92"/>
      <c r="I466" s="87"/>
    </row>
    <row r="467" spans="1:9" ht="12.75" customHeight="1" x14ac:dyDescent="0.25">
      <c r="A467" s="84"/>
      <c r="B467" s="84"/>
      <c r="C467" s="84"/>
      <c r="D467" s="89"/>
      <c r="E467" s="89"/>
      <c r="F467" s="93"/>
      <c r="G467" s="91"/>
      <c r="H467" s="92"/>
      <c r="I467" s="87"/>
    </row>
    <row r="468" spans="1:9" ht="12.75" customHeight="1" x14ac:dyDescent="0.25">
      <c r="A468" s="84"/>
      <c r="B468" s="84"/>
      <c r="C468" s="84"/>
      <c r="D468" s="94"/>
      <c r="E468" s="94"/>
      <c r="F468" s="93"/>
      <c r="G468" s="91"/>
      <c r="H468" s="92"/>
      <c r="I468" s="87"/>
    </row>
    <row r="469" spans="1:9" ht="12.75" customHeight="1" x14ac:dyDescent="0.2">
      <c r="A469" s="84"/>
      <c r="B469" s="84"/>
      <c r="C469" s="84"/>
      <c r="D469" s="95"/>
      <c r="E469" s="95"/>
      <c r="F469" s="92"/>
      <c r="G469" s="95"/>
      <c r="H469" s="95"/>
      <c r="I469" s="87"/>
    </row>
    <row r="470" spans="1:9" ht="14.25" customHeight="1" x14ac:dyDescent="0.2">
      <c r="A470" s="84"/>
      <c r="B470" s="84"/>
      <c r="C470" s="84"/>
      <c r="D470" s="94"/>
      <c r="E470" s="94"/>
      <c r="F470" s="95"/>
      <c r="G470" s="91"/>
      <c r="H470" s="92"/>
      <c r="I470" s="87"/>
    </row>
    <row r="471" spans="1:9" ht="15.75" x14ac:dyDescent="0.25">
      <c r="A471" s="85"/>
      <c r="B471" s="85"/>
      <c r="C471" s="85"/>
      <c r="D471" s="96"/>
      <c r="E471" s="96"/>
      <c r="F471" s="92"/>
      <c r="G471" s="96"/>
      <c r="H471" s="96"/>
    </row>
    <row r="472" spans="1:9" ht="15.75" x14ac:dyDescent="0.25">
      <c r="A472" s="97"/>
      <c r="B472" s="97"/>
      <c r="C472" s="97"/>
    </row>
    <row r="473" spans="1:9" ht="15.75" x14ac:dyDescent="0.25">
      <c r="A473" s="97"/>
      <c r="B473" s="97"/>
      <c r="C473" s="97"/>
    </row>
    <row r="474" spans="1:9" ht="15" x14ac:dyDescent="0.2">
      <c r="A474" s="98"/>
      <c r="B474" s="98"/>
      <c r="C474" s="98"/>
    </row>
    <row r="475" spans="1:9" ht="15" x14ac:dyDescent="0.2">
      <c r="A475" s="99"/>
      <c r="B475" s="99"/>
      <c r="C475" s="99"/>
    </row>
    <row r="476" spans="1:9" ht="15" x14ac:dyDescent="0.2">
      <c r="A476" s="98"/>
      <c r="B476" s="98"/>
      <c r="C476" s="98"/>
    </row>
  </sheetData>
  <mergeCells count="10">
    <mergeCell ref="G13:H13"/>
    <mergeCell ref="A15:H17"/>
    <mergeCell ref="I41:J41"/>
    <mergeCell ref="A9:H9"/>
    <mergeCell ref="G1:H1"/>
    <mergeCell ref="F2:H4"/>
    <mergeCell ref="F5:H5"/>
    <mergeCell ref="E6:H6"/>
    <mergeCell ref="E7:H7"/>
    <mergeCell ref="E8:H8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62" fitToHeight="4" orientation="portrait" r:id="rId1"/>
  <headerFooter alignWithMargins="0">
    <oddFooter>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selection activeCell="B15" sqref="B15"/>
    </sheetView>
  </sheetViews>
  <sheetFormatPr defaultRowHeight="12.75" x14ac:dyDescent="0.2"/>
  <cols>
    <col min="1" max="1" width="21.28515625" style="111" customWidth="1"/>
    <col min="2" max="2" width="49.28515625" style="111" customWidth="1"/>
    <col min="3" max="3" width="10.5703125" style="111" customWidth="1"/>
    <col min="4" max="16384" width="9.140625" style="111"/>
  </cols>
  <sheetData>
    <row r="1" spans="1:8" ht="15" customHeight="1" x14ac:dyDescent="0.2">
      <c r="B1" s="160" t="s">
        <v>301</v>
      </c>
      <c r="C1" s="160"/>
    </row>
    <row r="2" spans="1:8" ht="12.75" customHeight="1" x14ac:dyDescent="0.2">
      <c r="B2" s="156" t="s">
        <v>337</v>
      </c>
      <c r="C2" s="156"/>
      <c r="D2" s="140"/>
    </row>
    <row r="3" spans="1:8" ht="12" customHeight="1" x14ac:dyDescent="0.2">
      <c r="B3" s="156"/>
      <c r="C3" s="156"/>
      <c r="D3" s="140"/>
    </row>
    <row r="4" spans="1:8" ht="15.75" hidden="1" customHeight="1" x14ac:dyDescent="0.2">
      <c r="B4" s="156"/>
      <c r="C4" s="156"/>
      <c r="D4" s="140"/>
    </row>
    <row r="5" spans="1:8" x14ac:dyDescent="0.2">
      <c r="B5" s="157" t="s">
        <v>345</v>
      </c>
      <c r="C5" s="157"/>
      <c r="D5" s="141"/>
    </row>
    <row r="6" spans="1:8" ht="0.75" customHeight="1" x14ac:dyDescent="0.2">
      <c r="A6" s="110"/>
      <c r="B6" s="166"/>
      <c r="C6" s="167"/>
    </row>
    <row r="7" spans="1:8" ht="21.75" hidden="1" customHeight="1" x14ac:dyDescent="0.2">
      <c r="A7" s="110"/>
      <c r="B7" s="166"/>
      <c r="C7" s="167"/>
    </row>
    <row r="8" spans="1:8" ht="21.75" hidden="1" customHeight="1" x14ac:dyDescent="0.2">
      <c r="A8" s="110"/>
      <c r="B8" s="166"/>
      <c r="C8" s="167"/>
    </row>
    <row r="9" spans="1:8" ht="32.25" customHeight="1" x14ac:dyDescent="0.2">
      <c r="A9" s="161" t="s">
        <v>328</v>
      </c>
      <c r="B9" s="161"/>
      <c r="C9" s="161"/>
    </row>
    <row r="10" spans="1:8" x14ac:dyDescent="0.2">
      <c r="A10" s="112"/>
      <c r="B10" s="162" t="s">
        <v>212</v>
      </c>
      <c r="C10" s="162"/>
    </row>
    <row r="11" spans="1:8" ht="14.25" x14ac:dyDescent="0.2">
      <c r="A11" s="163" t="s">
        <v>302</v>
      </c>
      <c r="B11" s="163"/>
      <c r="C11" s="163"/>
    </row>
    <row r="12" spans="1:8" ht="15" x14ac:dyDescent="0.2">
      <c r="A12" s="121"/>
      <c r="B12" s="121"/>
      <c r="C12" s="122" t="s">
        <v>303</v>
      </c>
    </row>
    <row r="13" spans="1:8" ht="63" customHeight="1" x14ac:dyDescent="0.2">
      <c r="A13" s="113" t="s">
        <v>217</v>
      </c>
      <c r="B13" s="114" t="s">
        <v>218</v>
      </c>
      <c r="C13" s="114" t="s">
        <v>219</v>
      </c>
      <c r="H13" s="109"/>
    </row>
    <row r="14" spans="1:8" x14ac:dyDescent="0.2">
      <c r="A14" s="113" t="s">
        <v>220</v>
      </c>
      <c r="B14" s="114">
        <v>2</v>
      </c>
      <c r="C14" s="114">
        <v>3</v>
      </c>
      <c r="H14" s="160"/>
    </row>
    <row r="15" spans="1:8" ht="26.25" customHeight="1" x14ac:dyDescent="0.2">
      <c r="A15" s="113" t="s">
        <v>221</v>
      </c>
      <c r="B15" s="131" t="s">
        <v>329</v>
      </c>
      <c r="C15" s="116">
        <f>C55</f>
        <v>-3395.5999999999985</v>
      </c>
      <c r="H15" s="160"/>
    </row>
    <row r="16" spans="1:8" ht="28.5" hidden="1" customHeight="1" x14ac:dyDescent="0.2">
      <c r="A16" s="113" t="s">
        <v>222</v>
      </c>
      <c r="B16" s="115" t="s">
        <v>223</v>
      </c>
      <c r="C16" s="117">
        <f>C17-C19</f>
        <v>0</v>
      </c>
      <c r="H16" s="160"/>
    </row>
    <row r="17" spans="1:8" ht="29.25" hidden="1" customHeight="1" x14ac:dyDescent="0.2">
      <c r="A17" s="113" t="s">
        <v>224</v>
      </c>
      <c r="B17" s="115" t="s">
        <v>225</v>
      </c>
      <c r="C17" s="118">
        <f>C18</f>
        <v>0</v>
      </c>
      <c r="H17" s="109"/>
    </row>
    <row r="18" spans="1:8" ht="38.25" hidden="1" x14ac:dyDescent="0.2">
      <c r="A18" s="113" t="s">
        <v>226</v>
      </c>
      <c r="B18" s="115" t="s">
        <v>227</v>
      </c>
      <c r="C18" s="119">
        <v>0</v>
      </c>
    </row>
    <row r="19" spans="1:8" ht="24.75" hidden="1" customHeight="1" x14ac:dyDescent="0.2">
      <c r="A19" s="113" t="s">
        <v>228</v>
      </c>
      <c r="B19" s="115" t="s">
        <v>229</v>
      </c>
      <c r="C19" s="118">
        <f>C20</f>
        <v>0</v>
      </c>
    </row>
    <row r="20" spans="1:8" ht="38.25" hidden="1" x14ac:dyDescent="0.2">
      <c r="A20" s="113" t="s">
        <v>230</v>
      </c>
      <c r="B20" s="115" t="s">
        <v>231</v>
      </c>
      <c r="C20" s="119">
        <v>0</v>
      </c>
    </row>
    <row r="21" spans="1:8" ht="25.5" hidden="1" x14ac:dyDescent="0.2">
      <c r="A21" s="113" t="s">
        <v>232</v>
      </c>
      <c r="B21" s="115" t="s">
        <v>233</v>
      </c>
      <c r="C21" s="117">
        <f>C22-C24</f>
        <v>0</v>
      </c>
    </row>
    <row r="22" spans="1:8" ht="25.5" hidden="1" x14ac:dyDescent="0.2">
      <c r="A22" s="113" t="s">
        <v>234</v>
      </c>
      <c r="B22" s="115" t="s">
        <v>235</v>
      </c>
      <c r="C22" s="118">
        <f>C23</f>
        <v>0</v>
      </c>
    </row>
    <row r="23" spans="1:8" ht="26.25" hidden="1" customHeight="1" x14ac:dyDescent="0.2">
      <c r="A23" s="113" t="s">
        <v>236</v>
      </c>
      <c r="B23" s="115" t="s">
        <v>237</v>
      </c>
      <c r="C23" s="117">
        <v>0</v>
      </c>
    </row>
    <row r="24" spans="1:8" ht="26.25" hidden="1" customHeight="1" x14ac:dyDescent="0.2">
      <c r="A24" s="113" t="s">
        <v>238</v>
      </c>
      <c r="B24" s="115" t="s">
        <v>239</v>
      </c>
      <c r="C24" s="118">
        <f>C25</f>
        <v>0</v>
      </c>
    </row>
    <row r="25" spans="1:8" ht="27.75" hidden="1" customHeight="1" x14ac:dyDescent="0.2">
      <c r="A25" s="113" t="s">
        <v>240</v>
      </c>
      <c r="B25" s="115" t="s">
        <v>241</v>
      </c>
      <c r="C25" s="117">
        <v>0</v>
      </c>
    </row>
    <row r="26" spans="1:8" ht="25.5" hidden="1" x14ac:dyDescent="0.2">
      <c r="A26" s="113" t="s">
        <v>242</v>
      </c>
      <c r="B26" s="115" t="s">
        <v>243</v>
      </c>
      <c r="C26" s="118">
        <f>C27-C29</f>
        <v>0</v>
      </c>
    </row>
    <row r="27" spans="1:8" ht="38.25" hidden="1" x14ac:dyDescent="0.2">
      <c r="A27" s="113" t="s">
        <v>244</v>
      </c>
      <c r="B27" s="115" t="s">
        <v>245</v>
      </c>
      <c r="C27" s="118">
        <f>C28</f>
        <v>0</v>
      </c>
    </row>
    <row r="28" spans="1:8" ht="36.75" hidden="1" customHeight="1" x14ac:dyDescent="0.2">
      <c r="A28" s="113" t="s">
        <v>246</v>
      </c>
      <c r="B28" s="115" t="s">
        <v>247</v>
      </c>
      <c r="C28" s="119">
        <v>0</v>
      </c>
    </row>
    <row r="29" spans="1:8" ht="39" hidden="1" customHeight="1" x14ac:dyDescent="0.2">
      <c r="A29" s="113" t="s">
        <v>248</v>
      </c>
      <c r="B29" s="115" t="s">
        <v>249</v>
      </c>
      <c r="C29" s="118">
        <f>C30</f>
        <v>0</v>
      </c>
    </row>
    <row r="30" spans="1:8" ht="37.5" hidden="1" customHeight="1" x14ac:dyDescent="0.2">
      <c r="A30" s="113" t="s">
        <v>250</v>
      </c>
      <c r="B30" s="115" t="s">
        <v>251</v>
      </c>
      <c r="C30" s="119">
        <v>0</v>
      </c>
    </row>
    <row r="31" spans="1:8" ht="25.5" hidden="1" x14ac:dyDescent="0.2">
      <c r="A31" s="113" t="s">
        <v>252</v>
      </c>
      <c r="B31" s="115" t="s">
        <v>253</v>
      </c>
      <c r="C31" s="116">
        <f>C32+C36</f>
        <v>-3395.5999999999985</v>
      </c>
    </row>
    <row r="32" spans="1:8" x14ac:dyDescent="0.2">
      <c r="A32" s="113" t="s">
        <v>254</v>
      </c>
      <c r="B32" s="115" t="s">
        <v>255</v>
      </c>
      <c r="C32" s="116">
        <f>+C33</f>
        <v>34214.1</v>
      </c>
    </row>
    <row r="33" spans="1:3" x14ac:dyDescent="0.2">
      <c r="A33" s="113" t="s">
        <v>256</v>
      </c>
      <c r="B33" s="115" t="s">
        <v>257</v>
      </c>
      <c r="C33" s="116">
        <f>+C34</f>
        <v>34214.1</v>
      </c>
    </row>
    <row r="34" spans="1:3" ht="19.5" customHeight="1" x14ac:dyDescent="0.2">
      <c r="A34" s="113" t="s">
        <v>258</v>
      </c>
      <c r="B34" s="115" t="s">
        <v>259</v>
      </c>
      <c r="C34" s="116">
        <f>+C35</f>
        <v>34214.1</v>
      </c>
    </row>
    <row r="35" spans="1:3" ht="25.5" x14ac:dyDescent="0.2">
      <c r="A35" s="113" t="s">
        <v>260</v>
      </c>
      <c r="B35" s="115" t="s">
        <v>261</v>
      </c>
      <c r="C35" s="116">
        <v>34214.1</v>
      </c>
    </row>
    <row r="36" spans="1:3" x14ac:dyDescent="0.2">
      <c r="A36" s="113" t="s">
        <v>262</v>
      </c>
      <c r="B36" s="115" t="s">
        <v>263</v>
      </c>
      <c r="C36" s="116">
        <f>+C37</f>
        <v>-37609.699999999997</v>
      </c>
    </row>
    <row r="37" spans="1:3" x14ac:dyDescent="0.2">
      <c r="A37" s="113" t="s">
        <v>264</v>
      </c>
      <c r="B37" s="115" t="s">
        <v>265</v>
      </c>
      <c r="C37" s="116">
        <f>+C38</f>
        <v>-37609.699999999997</v>
      </c>
    </row>
    <row r="38" spans="1:3" ht="16.5" customHeight="1" x14ac:dyDescent="0.2">
      <c r="A38" s="113" t="s">
        <v>266</v>
      </c>
      <c r="B38" s="115" t="s">
        <v>267</v>
      </c>
      <c r="C38" s="116">
        <f>+C39</f>
        <v>-37609.699999999997</v>
      </c>
    </row>
    <row r="39" spans="1:3" ht="25.5" x14ac:dyDescent="0.2">
      <c r="A39" s="113" t="s">
        <v>268</v>
      </c>
      <c r="B39" s="115" t="s">
        <v>269</v>
      </c>
      <c r="C39" s="116">
        <v>-37609.699999999997</v>
      </c>
    </row>
    <row r="40" spans="1:3" ht="25.5" hidden="1" x14ac:dyDescent="0.2">
      <c r="A40" s="113" t="s">
        <v>270</v>
      </c>
      <c r="B40" s="115" t="s">
        <v>271</v>
      </c>
      <c r="C40" s="118">
        <f>C44-C41-C47</f>
        <v>0</v>
      </c>
    </row>
    <row r="41" spans="1:3" ht="25.5" hidden="1" x14ac:dyDescent="0.2">
      <c r="A41" s="113" t="s">
        <v>272</v>
      </c>
      <c r="B41" s="115" t="s">
        <v>273</v>
      </c>
      <c r="C41" s="118">
        <f>C42</f>
        <v>0</v>
      </c>
    </row>
    <row r="42" spans="1:3" ht="28.5" hidden="1" customHeight="1" x14ac:dyDescent="0.2">
      <c r="A42" s="113" t="s">
        <v>274</v>
      </c>
      <c r="B42" s="115" t="s">
        <v>275</v>
      </c>
      <c r="C42" s="117">
        <f>C43</f>
        <v>0</v>
      </c>
    </row>
    <row r="43" spans="1:3" ht="26.25" hidden="1" customHeight="1" x14ac:dyDescent="0.2">
      <c r="A43" s="113" t="s">
        <v>276</v>
      </c>
      <c r="B43" s="115" t="s">
        <v>277</v>
      </c>
      <c r="C43" s="119">
        <v>0</v>
      </c>
    </row>
    <row r="44" spans="1:3" ht="25.5" hidden="1" x14ac:dyDescent="0.2">
      <c r="A44" s="113" t="s">
        <v>278</v>
      </c>
      <c r="B44" s="115" t="s">
        <v>279</v>
      </c>
      <c r="C44" s="118">
        <f>C45</f>
        <v>0</v>
      </c>
    </row>
    <row r="45" spans="1:3" ht="75.75" hidden="1" customHeight="1" x14ac:dyDescent="0.2">
      <c r="A45" s="113" t="s">
        <v>280</v>
      </c>
      <c r="B45" s="115" t="s">
        <v>281</v>
      </c>
      <c r="C45" s="118">
        <f>C46</f>
        <v>0</v>
      </c>
    </row>
    <row r="46" spans="1:3" ht="73.5" hidden="1" customHeight="1" x14ac:dyDescent="0.2">
      <c r="A46" s="113" t="s">
        <v>282</v>
      </c>
      <c r="B46" s="115" t="s">
        <v>283</v>
      </c>
      <c r="C46" s="119">
        <v>0</v>
      </c>
    </row>
    <row r="47" spans="1:3" ht="25.5" hidden="1" x14ac:dyDescent="0.2">
      <c r="A47" s="113" t="s">
        <v>284</v>
      </c>
      <c r="B47" s="115" t="s">
        <v>285</v>
      </c>
      <c r="C47" s="118">
        <v>0</v>
      </c>
    </row>
    <row r="48" spans="1:3" ht="25.5" hidden="1" x14ac:dyDescent="0.2">
      <c r="A48" s="113" t="s">
        <v>286</v>
      </c>
      <c r="B48" s="115" t="s">
        <v>287</v>
      </c>
      <c r="C48" s="118">
        <f>C49+C50</f>
        <v>0</v>
      </c>
    </row>
    <row r="49" spans="1:3" ht="38.25" hidden="1" x14ac:dyDescent="0.2">
      <c r="A49" s="113" t="s">
        <v>288</v>
      </c>
      <c r="B49" s="115" t="s">
        <v>289</v>
      </c>
      <c r="C49" s="119">
        <v>0</v>
      </c>
    </row>
    <row r="50" spans="1:3" ht="45" hidden="1" customHeight="1" x14ac:dyDescent="0.2">
      <c r="A50" s="113" t="s">
        <v>290</v>
      </c>
      <c r="B50" s="115" t="s">
        <v>291</v>
      </c>
      <c r="C50" s="119">
        <v>0</v>
      </c>
    </row>
    <row r="51" spans="1:3" ht="25.5" hidden="1" x14ac:dyDescent="0.2">
      <c r="A51" s="113" t="s">
        <v>292</v>
      </c>
      <c r="B51" s="115" t="s">
        <v>293</v>
      </c>
      <c r="C51" s="118">
        <f>C53</f>
        <v>0</v>
      </c>
    </row>
    <row r="52" spans="1:3" ht="30" hidden="1" customHeight="1" x14ac:dyDescent="0.2">
      <c r="A52" s="113" t="s">
        <v>294</v>
      </c>
      <c r="B52" s="115" t="s">
        <v>295</v>
      </c>
      <c r="C52" s="119">
        <v>0</v>
      </c>
    </row>
    <row r="53" spans="1:3" ht="36" hidden="1" customHeight="1" x14ac:dyDescent="0.2">
      <c r="A53" s="113" t="s">
        <v>296</v>
      </c>
      <c r="B53" s="115" t="s">
        <v>297</v>
      </c>
      <c r="C53" s="119">
        <v>0</v>
      </c>
    </row>
    <row r="54" spans="1:3" ht="25.5" hidden="1" x14ac:dyDescent="0.2">
      <c r="A54" s="113" t="s">
        <v>298</v>
      </c>
      <c r="B54" s="115" t="s">
        <v>299</v>
      </c>
      <c r="C54" s="119">
        <v>0</v>
      </c>
    </row>
    <row r="55" spans="1:3" x14ac:dyDescent="0.2">
      <c r="A55" s="164" t="s">
        <v>300</v>
      </c>
      <c r="B55" s="165"/>
      <c r="C55" s="120">
        <f>C16+C21+C26+C31-C40</f>
        <v>-3395.5999999999985</v>
      </c>
    </row>
  </sheetData>
  <mergeCells count="11">
    <mergeCell ref="B8:C8"/>
    <mergeCell ref="B1:C1"/>
    <mergeCell ref="B5:C5"/>
    <mergeCell ref="B2:C4"/>
    <mergeCell ref="B6:C6"/>
    <mergeCell ref="B7:C7"/>
    <mergeCell ref="H14:H16"/>
    <mergeCell ref="A9:C9"/>
    <mergeCell ref="B10:C10"/>
    <mergeCell ref="A11:C11"/>
    <mergeCell ref="A55:B55"/>
  </mergeCells>
  <phoneticPr fontId="16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табл1прил5</vt:lpstr>
      <vt:lpstr>табл1прил7)</vt:lpstr>
      <vt:lpstr>табл1 прил9</vt:lpstr>
      <vt:lpstr>табл1прил5!Заголовки_для_печати</vt:lpstr>
      <vt:lpstr>'табл1прил7)'!Заголовки_для_печати</vt:lpstr>
      <vt:lpstr>табл1прил5!Область_печати</vt:lpstr>
      <vt:lpstr>'табл1прил7)'!Область_печати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User</cp:lastModifiedBy>
  <cp:lastPrinted>2016-07-27T07:20:44Z</cp:lastPrinted>
  <dcterms:created xsi:type="dcterms:W3CDTF">2015-10-23T06:56:22Z</dcterms:created>
  <dcterms:modified xsi:type="dcterms:W3CDTF">2016-09-27T05:05:40Z</dcterms:modified>
</cp:coreProperties>
</file>